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20355" windowHeight="10020" tabRatio="855" firstSheet="1" activeTab="1"/>
  </bookViews>
  <sheets>
    <sheet name="1、收支预算总表（收支平衡）" sheetId="21" r:id="rId1"/>
    <sheet name="2、支出预算分类汇总表(按科目)" sheetId="22" r:id="rId2"/>
    <sheet name="3、一般公共预算拔款（经费拨款）支出预算表(按科目)" sheetId="23" r:id="rId3"/>
    <sheet name="4、纳入预算政府基金收支表11" sheetId="24" r:id="rId4"/>
    <sheet name="5、“三公”经费预算统计表" sheetId="18" r:id="rId5"/>
  </sheets>
  <definedNames>
    <definedName name="_xlnm.Print_Area" localSheetId="0">'1、收支预算总表（收支平衡）'!$A$1:$T$26</definedName>
    <definedName name="_xlnm.Print_Area" localSheetId="1">'2、支出预算分类汇总表(按科目)'!$A$1:$T$18</definedName>
    <definedName name="_xlnm.Print_Area" localSheetId="2">'3、一般公共预算拔款（经费拨款）支出预算表(按科目)'!$A$1:$AJ$19</definedName>
    <definedName name="_xlnm.Print_Titles" localSheetId="0">'1、收支预算总表（收支平衡）'!$2:$6</definedName>
    <definedName name="_xlnm.Print_Titles" localSheetId="1">'2、支出预算分类汇总表(按科目)'!$1:$7</definedName>
    <definedName name="_xlnm.Print_Titles" localSheetId="2">'3、一般公共预算拔款（经费拨款）支出预算表(按科目)'!$2:$9</definedName>
    <definedName name="_xlnm.Print_Titles" localSheetId="3">'4、纳入预算政府基金收支表11'!$2:$9</definedName>
  </definedNames>
  <calcPr calcId="124519" iterate="1"/>
</workbook>
</file>

<file path=xl/calcChain.xml><?xml version="1.0" encoding="utf-8"?>
<calcChain xmlns="http://schemas.openxmlformats.org/spreadsheetml/2006/main">
  <c r="G12" i="23"/>
  <c r="G13"/>
  <c r="G14"/>
  <c r="G11"/>
  <c r="G10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H8" i="22"/>
  <c r="G54"/>
  <c r="G47"/>
  <c r="G48"/>
  <c r="G49"/>
  <c r="G50"/>
  <c r="G51"/>
  <c r="G52"/>
  <c r="G53"/>
  <c r="G46"/>
  <c r="G45"/>
  <c r="B16" i="21"/>
  <c r="C26"/>
  <c r="C25"/>
  <c r="C24"/>
  <c r="C23"/>
  <c r="C22"/>
  <c r="C21"/>
  <c r="B21"/>
  <c r="C20"/>
  <c r="C19"/>
  <c r="C18"/>
  <c r="C17"/>
  <c r="C16"/>
  <c r="C15"/>
  <c r="C14"/>
  <c r="C13"/>
  <c r="C12"/>
  <c r="C11"/>
  <c r="C10"/>
  <c r="C9"/>
  <c r="C8"/>
  <c r="C7"/>
  <c r="B7"/>
  <c r="G10" i="24"/>
  <c r="S10"/>
</calcChain>
</file>

<file path=xl/sharedStrings.xml><?xml version="1.0" encoding="utf-8"?>
<sst xmlns="http://schemas.openxmlformats.org/spreadsheetml/2006/main" count="490" uniqueCount="200">
  <si>
    <t>科目编码</t>
  </si>
  <si>
    <t>总计</t>
  </si>
  <si>
    <t>项目支出</t>
  </si>
  <si>
    <t>类</t>
  </si>
  <si>
    <t>款</t>
  </si>
  <si>
    <t>项</t>
  </si>
  <si>
    <t>商品和服务支出</t>
  </si>
  <si>
    <t>**</t>
  </si>
  <si>
    <t>小计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</si>
  <si>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</si>
  <si>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3" type="noConversion"/>
  </si>
  <si>
    <t>项目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</si>
  <si>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</si>
  <si>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</si>
  <si>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</si>
  <si>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</si>
  <si>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>“三公”经费预算数</t>
    <phoneticPr fontId="3" type="noConversion"/>
  </si>
  <si>
    <t xml:space="preserve">      （2）公务用车购置</t>
    <phoneticPr fontId="3" type="noConversion"/>
  </si>
  <si>
    <t>项目</t>
  </si>
  <si>
    <t>收入</t>
  </si>
  <si>
    <t>支出</t>
  </si>
  <si>
    <t>一、工资福利支出</t>
  </si>
  <si>
    <t>二、对个人和家庭的补助</t>
  </si>
  <si>
    <t>三、商品和服务支出</t>
  </si>
  <si>
    <t>四、专项支出</t>
  </si>
  <si>
    <t>五、其他各项支出</t>
  </si>
  <si>
    <t>编内在职人员支出</t>
  </si>
  <si>
    <t>社会保障缴费</t>
  </si>
  <si>
    <t>超编人员支出</t>
  </si>
  <si>
    <t>离退休经费</t>
  </si>
  <si>
    <t>生活补助</t>
  </si>
  <si>
    <t>住房公积金</t>
  </si>
  <si>
    <t>助学金</t>
  </si>
  <si>
    <t>其他对个人和家庭的补助支出</t>
  </si>
  <si>
    <t>上缴上级支出</t>
  </si>
  <si>
    <t>对附属单位补助支出</t>
  </si>
  <si>
    <t>事业单位经营支出</t>
  </si>
  <si>
    <t>其他支出</t>
  </si>
  <si>
    <t>一、一般公共预算拨款</t>
  </si>
  <si>
    <t xml:space="preserve">    经费拨款</t>
  </si>
  <si>
    <t xml:space="preserve">    缴入国库的行政事业性收费安排的拨款</t>
  </si>
  <si>
    <t xml:space="preserve">    罚没收入</t>
  </si>
  <si>
    <t xml:space="preserve">    专项收入</t>
  </si>
  <si>
    <t xml:space="preserve">    国有资本经营收入</t>
  </si>
  <si>
    <t xml:space="preserve">    国有资源（资产）有偿使用收入</t>
  </si>
  <si>
    <t>二、财政专户管理资金</t>
  </si>
  <si>
    <t>三、政府性基金拨款</t>
  </si>
  <si>
    <t>四、其他各项收入</t>
  </si>
  <si>
    <t xml:space="preserve">    上级补助收入</t>
  </si>
  <si>
    <t xml:space="preserve">    附属单位上缴收入</t>
  </si>
  <si>
    <t xml:space="preserve">    事业单位经营收入</t>
  </si>
  <si>
    <t xml:space="preserve">    其他收入</t>
  </si>
  <si>
    <t>五、上年结转、结余</t>
  </si>
  <si>
    <t xml:space="preserve">    一般公共预算拨款结转、结余</t>
  </si>
  <si>
    <t xml:space="preserve">    财政专户结转、结余</t>
  </si>
  <si>
    <t xml:space="preserve">    政府性基金结转、结余</t>
  </si>
  <si>
    <t xml:space="preserve">    其他结转、结余</t>
  </si>
  <si>
    <t>单位：万元</t>
    <phoneticPr fontId="3" type="noConversion"/>
  </si>
  <si>
    <t>合计</t>
    <phoneticPr fontId="3" type="noConversion"/>
  </si>
  <si>
    <t>支出预算分类汇总表（按科目）</t>
  </si>
  <si>
    <t>一般公共预算拨款</t>
  </si>
  <si>
    <t>财政专户管理资金</t>
  </si>
  <si>
    <t>政府性基金拨款</t>
  </si>
  <si>
    <t>其他各项收入</t>
  </si>
  <si>
    <t>上年结转、结余</t>
  </si>
  <si>
    <t>小 计</t>
  </si>
  <si>
    <t>经费拨款</t>
  </si>
  <si>
    <t>缴入国库的行政事业性收费安排的拨款</t>
  </si>
  <si>
    <t>罚没收入安排的拨款</t>
  </si>
  <si>
    <t>专项收入</t>
  </si>
  <si>
    <t>国有资本经营收入</t>
  </si>
  <si>
    <t>国有资源（资产）有偿使用收入</t>
  </si>
  <si>
    <t>一般公共预算拨款结转、结余</t>
  </si>
  <si>
    <t>财政专户结转、结余</t>
  </si>
  <si>
    <t>政府性基金结转、结余</t>
  </si>
  <si>
    <t>其他结转、结余</t>
  </si>
  <si>
    <t>合计</t>
  </si>
  <si>
    <t>一般公共预算拨款（经费拨款）支出预算表（按科目）</t>
  </si>
  <si>
    <t>工资福利支出</t>
  </si>
  <si>
    <t>对个人和家庭的补助支出</t>
  </si>
  <si>
    <t>其他对个人和家庭补助支出</t>
  </si>
  <si>
    <t>基本工资</t>
  </si>
  <si>
    <t>保留福补</t>
  </si>
  <si>
    <t>津贴补贴</t>
  </si>
  <si>
    <t>文明奖</t>
  </si>
  <si>
    <t>奖金</t>
  </si>
  <si>
    <t>其他工资福利支出</t>
  </si>
  <si>
    <t>养老保险</t>
  </si>
  <si>
    <t>失业保险</t>
  </si>
  <si>
    <t>生育保险</t>
  </si>
  <si>
    <t>医疗保险</t>
  </si>
  <si>
    <t>个人部分</t>
  </si>
  <si>
    <t>公用部分</t>
  </si>
  <si>
    <t>遗属补助</t>
  </si>
  <si>
    <t>犯人及戒毒经费</t>
  </si>
  <si>
    <t>独生子女费</t>
  </si>
  <si>
    <t>基本离退休费</t>
  </si>
  <si>
    <t>护理费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</si>
  <si>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</si>
  <si>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</si>
  <si>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</si>
  <si>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</si>
  <si>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</si>
  <si>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</si>
  <si>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</si>
  <si>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</si>
  <si>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</si>
  <si>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</si>
  <si>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</si>
  <si>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</si>
  <si>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</si>
  <si>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</si>
  <si>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</si>
  <si>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</si>
  <si>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</si>
  <si>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</si>
  <si>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</si>
  <si>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</si>
  <si>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</si>
  <si>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</si>
  <si>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</si>
  <si>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</si>
  <si>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</si>
  <si>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</si>
  <si>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</si>
  <si>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</si>
  <si>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政府性基金收支预算表</t>
  </si>
  <si>
    <t>其他各项支出</t>
  </si>
  <si>
    <t>单位：万元</t>
    <phoneticPr fontId="3" type="noConversion"/>
  </si>
  <si>
    <t>合计</t>
    <phoneticPr fontId="3" type="noConversion"/>
  </si>
  <si>
    <t>科目名称</t>
    <phoneticPr fontId="3" type="noConversion"/>
  </si>
  <si>
    <t>2016年“三公”经费预算统计表</t>
    <phoneticPr fontId="3" type="noConversion"/>
  </si>
  <si>
    <t>部门名称：</t>
    <phoneticPr fontId="3" type="noConversion"/>
  </si>
  <si>
    <t>附表1.</t>
    <phoneticPr fontId="3" type="noConversion"/>
  </si>
  <si>
    <t>收 支 预 算 总 表</t>
    <phoneticPr fontId="3" type="noConversion"/>
  </si>
  <si>
    <t>附表2.</t>
    <phoneticPr fontId="3" type="noConversion"/>
  </si>
  <si>
    <t>附表3.</t>
    <phoneticPr fontId="3" type="noConversion"/>
  </si>
  <si>
    <t>部门名称：</t>
    <phoneticPr fontId="3" type="noConversion"/>
  </si>
  <si>
    <t>附表4.</t>
    <phoneticPr fontId="3" type="noConversion"/>
  </si>
  <si>
    <t>附表5.</t>
    <phoneticPr fontId="3" type="noConversion"/>
  </si>
  <si>
    <t>204</t>
  </si>
  <si>
    <t>公共安全支出</t>
  </si>
  <si>
    <t>02</t>
  </si>
  <si>
    <t xml:space="preserve">  公安</t>
  </si>
  <si>
    <t>01</t>
  </si>
  <si>
    <t xml:space="preserve">    行政运行</t>
  </si>
  <si>
    <t xml:space="preserve">  204</t>
  </si>
  <si>
    <t xml:space="preserve">  02</t>
  </si>
  <si>
    <t xml:space="preserve">  01</t>
  </si>
  <si>
    <t xml:space="preserve">      开封市公安局</t>
  </si>
  <si>
    <t xml:space="preserve">    一般行政管理事务</t>
  </si>
  <si>
    <t xml:space="preserve">      开封市看守所</t>
  </si>
  <si>
    <t>04</t>
  </si>
  <si>
    <t xml:space="preserve">    治安管理</t>
  </si>
  <si>
    <t xml:space="preserve">  04</t>
  </si>
  <si>
    <t>05</t>
  </si>
  <si>
    <t xml:space="preserve">    国内安全保卫</t>
  </si>
  <si>
    <t xml:space="preserve">  05</t>
  </si>
  <si>
    <t>06</t>
  </si>
  <si>
    <t xml:space="preserve">    刑事侦查</t>
  </si>
  <si>
    <t xml:space="preserve">  06</t>
  </si>
  <si>
    <t>08</t>
  </si>
  <si>
    <t xml:space="preserve">    出入境管理</t>
  </si>
  <si>
    <t xml:space="preserve">  08</t>
  </si>
  <si>
    <t>09</t>
  </si>
  <si>
    <t xml:space="preserve">    行动技术管理</t>
  </si>
  <si>
    <t xml:space="preserve">  09</t>
  </si>
  <si>
    <t xml:space="preserve">    禁毒管理</t>
  </si>
  <si>
    <t xml:space="preserve">  11</t>
  </si>
  <si>
    <t xml:space="preserve">    道路交通管理</t>
  </si>
  <si>
    <t xml:space="preserve">  12</t>
  </si>
  <si>
    <t xml:space="preserve">    网络侦控管理</t>
  </si>
  <si>
    <t xml:space="preserve">  13</t>
  </si>
  <si>
    <t xml:space="preserve">    反恐怖</t>
  </si>
  <si>
    <t xml:space="preserve">  14</t>
  </si>
  <si>
    <t xml:space="preserve">    拘押收教场所管理</t>
  </si>
  <si>
    <t xml:space="preserve">  17</t>
  </si>
  <si>
    <t xml:space="preserve">      开封市收容教育所</t>
  </si>
  <si>
    <t xml:space="preserve">      开封市公安局强制隔离戒毒所</t>
  </si>
  <si>
    <t xml:space="preserve">    警犬繁育及训养</t>
  </si>
  <si>
    <t xml:space="preserve">  18</t>
  </si>
  <si>
    <t>99</t>
  </si>
  <si>
    <t xml:space="preserve">    其他公安支出</t>
  </si>
  <si>
    <t xml:space="preserve">  99</t>
  </si>
  <si>
    <t>208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</si>
  <si>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</si>
  <si>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</si>
  <si>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</si>
  <si>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</si>
  <si>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>210</t>
  </si>
  <si>
    <t>医疗卫生与计划生育支出</t>
  </si>
  <si>
    <t xml:space="preserve">  医疗保障</t>
  </si>
  <si>
    <t xml:space="preserve">    行政单位医疗</t>
  </si>
  <si>
    <t xml:space="preserve">  210</t>
  </si>
  <si>
    <t>221</t>
  </si>
  <si>
    <t>住房保障支出</t>
  </si>
  <si>
    <t xml:space="preserve">  住房改革支出</t>
  </si>
  <si>
    <t xml:space="preserve">    住房公积金</t>
  </si>
  <si>
    <t xml:space="preserve">  221</t>
  </si>
  <si>
    <t>部门名称：开封市公安局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</si>
</sst>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;;"/>
    <numFmt numFmtId="178" formatCode="00"/>
    <numFmt numFmtId="179" formatCode="0000"/>
    <numFmt numFmtId="180" formatCode="#,##0.0000"/>
    <numFmt numFmtId="181" formatCode="#,##0.0_ "/>
    <numFmt numFmtId="182" formatCode="#,##0.00_ "/>
    <numFmt numFmtId="183" formatCode="0.00_);[Red]\(0.00\)"/>
  </numFmts>
  <fonts count="15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2"/>
      <name val="仿宋_GB2312"/>
      <family val="3"/>
      <charset val="134"/>
    </font>
    <font>
      <sz val="20"/>
      <name val="宋体"/>
      <charset val="134"/>
    </font>
    <font>
      <sz val="22"/>
      <name val="宋体"/>
      <charset val="134"/>
    </font>
    <font>
      <b/>
      <sz val="3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3" fillId="0" borderId="0" xfId="1"/>
    <xf numFmtId="3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3" fillId="0" borderId="1" xfId="1" applyNumberFormat="1" applyFill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Border="1"/>
    <xf numFmtId="0" fontId="3" fillId="0" borderId="3" xfId="1" applyFill="1" applyBorder="1" applyAlignment="1">
      <alignment horizontal="left" vertical="center" wrapText="1"/>
    </xf>
    <xf numFmtId="0" fontId="3" fillId="0" borderId="5" xfId="1" applyFill="1" applyBorder="1" applyAlignment="1">
      <alignment horizontal="left" vertical="center" wrapText="1"/>
    </xf>
    <xf numFmtId="0" fontId="3" fillId="0" borderId="0" xfId="1" applyFill="1"/>
    <xf numFmtId="0" fontId="3" fillId="0" borderId="1" xfId="1" applyFill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180" fontId="3" fillId="0" borderId="0" xfId="1" applyNumberFormat="1" applyFont="1" applyFill="1" applyAlignment="1" applyProtection="1"/>
    <xf numFmtId="0" fontId="3" fillId="0" borderId="0" xfId="1" applyAlignment="1"/>
    <xf numFmtId="1" fontId="3" fillId="0" borderId="0" xfId="1" applyNumberFormat="1" applyFill="1" applyAlignment="1">
      <alignment horizontal="right" vertical="center"/>
    </xf>
    <xf numFmtId="0" fontId="3" fillId="0" borderId="0" xfId="1" applyFont="1" applyAlignment="1">
      <alignment horizontal="right"/>
    </xf>
    <xf numFmtId="0" fontId="3" fillId="0" borderId="0" xfId="2" applyNumberFormat="1" applyFont="1" applyFill="1" applyAlignment="1" applyProtection="1">
      <alignment horizontal="left" vertical="center"/>
    </xf>
    <xf numFmtId="181" fontId="3" fillId="0" borderId="0" xfId="2" applyNumberFormat="1" applyFont="1" applyFill="1" applyAlignment="1" applyProtection="1">
      <alignment horizontal="right" vertical="center"/>
    </xf>
    <xf numFmtId="0" fontId="3" fillId="0" borderId="0" xfId="2" applyNumberFormat="1" applyFont="1" applyFill="1" applyAlignment="1" applyProtection="1">
      <alignment vertical="center"/>
    </xf>
    <xf numFmtId="181" fontId="3" fillId="0" borderId="0" xfId="2" applyNumberFormat="1" applyFill="1" applyAlignment="1" applyProtection="1">
      <alignment horizontal="right" vertical="center"/>
    </xf>
    <xf numFmtId="0" fontId="3" fillId="0" borderId="0" xfId="2" applyFont="1"/>
    <xf numFmtId="178" fontId="4" fillId="0" borderId="0" xfId="2" applyNumberFormat="1" applyFont="1" applyFill="1" applyAlignment="1" applyProtection="1">
      <alignment horizontal="centerContinuous" vertical="center"/>
    </xf>
    <xf numFmtId="0" fontId="4" fillId="0" borderId="0" xfId="2" applyFont="1"/>
    <xf numFmtId="179" fontId="3" fillId="0" borderId="0" xfId="2" applyNumberFormat="1" applyFont="1" applyFill="1" applyAlignment="1">
      <alignment horizontal="center" vertical="center"/>
    </xf>
    <xf numFmtId="0" fontId="3" fillId="0" borderId="0" xfId="2" applyNumberFormat="1" applyFont="1" applyFill="1" applyAlignment="1">
      <alignment horizontal="left" vertical="center"/>
    </xf>
    <xf numFmtId="0" fontId="7" fillId="0" borderId="0" xfId="2" applyFont="1"/>
    <xf numFmtId="0" fontId="3" fillId="0" borderId="0" xfId="2"/>
    <xf numFmtId="179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Continuous" vertical="center"/>
    </xf>
    <xf numFmtId="178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3" fontId="3" fillId="0" borderId="2" xfId="2" applyNumberFormat="1" applyFont="1" applyFill="1" applyBorder="1" applyAlignment="1" applyProtection="1">
      <alignment horizontal="center" vertical="center"/>
    </xf>
    <xf numFmtId="3" fontId="3" fillId="0" borderId="9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vertical="center"/>
    </xf>
    <xf numFmtId="3" fontId="3" fillId="0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/>
    <xf numFmtId="176" fontId="8" fillId="0" borderId="0" xfId="2" applyNumberFormat="1" applyFont="1" applyFill="1" applyAlignment="1" applyProtection="1">
      <alignment horizontal="centerContinuous" vertical="center"/>
    </xf>
    <xf numFmtId="0" fontId="3" fillId="0" borderId="0" xfId="2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3" fillId="0" borderId="5" xfId="2" applyNumberFormat="1" applyFont="1" applyFill="1" applyBorder="1" applyAlignment="1" applyProtection="1">
      <alignment horizontal="centerContinuous" vertical="center"/>
    </xf>
    <xf numFmtId="0" fontId="3" fillId="0" borderId="10" xfId="2" applyNumberFormat="1" applyFont="1" applyFill="1" applyBorder="1" applyAlignment="1" applyProtection="1">
      <alignment horizontal="centerContinuous" vertical="center"/>
    </xf>
    <xf numFmtId="0" fontId="3" fillId="0" borderId="6" xfId="2" applyNumberFormat="1" applyFont="1" applyFill="1" applyBorder="1" applyAlignment="1" applyProtection="1">
      <alignment horizontal="centerContinuous" vertical="center"/>
    </xf>
    <xf numFmtId="0" fontId="3" fillId="0" borderId="4" xfId="2" applyNumberFormat="1" applyFont="1" applyFill="1" applyBorder="1" applyAlignment="1" applyProtection="1">
      <alignment horizontal="centerContinuous" vertical="center"/>
    </xf>
    <xf numFmtId="178" fontId="3" fillId="0" borderId="2" xfId="2" applyNumberFormat="1" applyFont="1" applyFill="1" applyBorder="1" applyAlignment="1">
      <alignment horizontal="center" vertical="center"/>
    </xf>
    <xf numFmtId="179" fontId="3" fillId="0" borderId="2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Fill="1"/>
    <xf numFmtId="180" fontId="3" fillId="0" borderId="1" xfId="2" applyNumberFormat="1" applyFont="1" applyFill="1" applyBorder="1" applyAlignment="1" applyProtection="1">
      <alignment horizontal="right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178" fontId="3" fillId="0" borderId="1" xfId="2" applyNumberFormat="1" applyFont="1" applyFill="1" applyBorder="1" applyAlignment="1">
      <alignment horizontal="center" vertical="center"/>
    </xf>
    <xf numFmtId="179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vertical="center"/>
    </xf>
    <xf numFmtId="0" fontId="10" fillId="0" borderId="0" xfId="2" applyFont="1" applyFill="1"/>
    <xf numFmtId="0" fontId="7" fillId="0" borderId="1" xfId="2" applyFont="1" applyFill="1" applyBorder="1"/>
    <xf numFmtId="0" fontId="7" fillId="0" borderId="1" xfId="2" applyFont="1" applyBorder="1"/>
    <xf numFmtId="0" fontId="3" fillId="0" borderId="1" xfId="2" applyBorder="1"/>
    <xf numFmtId="177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right"/>
    </xf>
    <xf numFmtId="176" fontId="4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3" fillId="0" borderId="0" xfId="1" applyFont="1" applyFill="1" applyAlignment="1">
      <alignment horizontal="left"/>
    </xf>
    <xf numFmtId="0" fontId="11" fillId="0" borderId="0" xfId="1" applyFont="1"/>
    <xf numFmtId="0" fontId="2" fillId="0" borderId="0" xfId="2" applyFont="1"/>
    <xf numFmtId="0" fontId="11" fillId="0" borderId="0" xfId="2" applyFont="1" applyAlignment="1"/>
    <xf numFmtId="182" fontId="0" fillId="0" borderId="8" xfId="0" applyNumberFormat="1" applyBorder="1" applyAlignment="1">
      <alignment horizontal="right" vertical="center"/>
    </xf>
    <xf numFmtId="182" fontId="0" fillId="0" borderId="1" xfId="0" applyNumberFormat="1" applyFill="1" applyBorder="1" applyAlignment="1">
      <alignment horizontal="right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Font="1" applyFill="1" applyBorder="1" applyAlignment="1" applyProtection="1">
      <alignment horizontal="right" vertical="center"/>
    </xf>
    <xf numFmtId="182" fontId="0" fillId="0" borderId="6" xfId="0" applyNumberFormat="1" applyFill="1" applyBorder="1" applyAlignment="1">
      <alignment horizontal="right" vertical="center"/>
    </xf>
    <xf numFmtId="182" fontId="0" fillId="0" borderId="7" xfId="0" applyNumberFormat="1" applyFont="1" applyFill="1" applyBorder="1" applyAlignment="1" applyProtection="1">
      <alignment horizontal="right" vertical="center"/>
    </xf>
    <xf numFmtId="182" fontId="0" fillId="0" borderId="4" xfId="0" applyNumberFormat="1" applyFont="1" applyFill="1" applyBorder="1" applyAlignment="1" applyProtection="1">
      <alignment horizontal="right" vertical="center"/>
    </xf>
    <xf numFmtId="182" fontId="0" fillId="0" borderId="8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82" fontId="13" fillId="0" borderId="1" xfId="0" applyNumberFormat="1" applyFont="1" applyFill="1" applyBorder="1" applyAlignment="1" applyProtection="1">
      <alignment horizontal="right" vertical="center"/>
    </xf>
    <xf numFmtId="182" fontId="13" fillId="0" borderId="5" xfId="0" applyNumberFormat="1" applyFont="1" applyFill="1" applyBorder="1" applyAlignment="1" applyProtection="1">
      <alignment horizontal="right" vertical="center"/>
    </xf>
    <xf numFmtId="182" fontId="13" fillId="0" borderId="4" xfId="0" applyNumberFormat="1" applyFont="1" applyFill="1" applyBorder="1" applyAlignment="1" applyProtection="1">
      <alignment horizontal="right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183" fontId="13" fillId="0" borderId="1" xfId="0" applyNumberFormat="1" applyFont="1" applyFill="1" applyBorder="1" applyAlignment="1" applyProtection="1">
      <alignment horizontal="right" vertical="center"/>
    </xf>
    <xf numFmtId="183" fontId="13" fillId="0" borderId="5" xfId="0" applyNumberFormat="1" applyFont="1" applyFill="1" applyBorder="1" applyAlignment="1" applyProtection="1">
      <alignment horizontal="right" vertical="center"/>
    </xf>
    <xf numFmtId="183" fontId="13" fillId="0" borderId="4" xfId="0" applyNumberFormat="1" applyFont="1" applyFill="1" applyBorder="1" applyAlignment="1" applyProtection="1">
      <alignment horizontal="right" vertical="center"/>
    </xf>
    <xf numFmtId="183" fontId="13" fillId="0" borderId="1" xfId="2" applyNumberFormat="1" applyFont="1" applyFill="1" applyBorder="1" applyAlignment="1" applyProtection="1">
      <alignment horizontal="right" vertical="center"/>
    </xf>
    <xf numFmtId="183" fontId="13" fillId="0" borderId="5" xfId="2" applyNumberFormat="1" applyFont="1" applyFill="1" applyBorder="1" applyAlignment="1" applyProtection="1">
      <alignment horizontal="right" vertical="center"/>
    </xf>
    <xf numFmtId="183" fontId="13" fillId="0" borderId="4" xfId="2" applyNumberFormat="1" applyFont="1" applyFill="1" applyBorder="1" applyAlignment="1" applyProtection="1">
      <alignment horizontal="right" vertical="center"/>
    </xf>
    <xf numFmtId="183" fontId="13" fillId="0" borderId="1" xfId="2" applyNumberFormat="1" applyFont="1" applyBorder="1"/>
    <xf numFmtId="0" fontId="6" fillId="0" borderId="0" xfId="1" applyNumberFormat="1" applyFont="1" applyFill="1" applyAlignment="1" applyProtection="1">
      <alignment horizontal="center" vertical="center"/>
    </xf>
    <xf numFmtId="3" fontId="3" fillId="0" borderId="5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 applyProtection="1">
      <alignment horizontal="center" vertical="center" wrapText="1"/>
    </xf>
    <xf numFmtId="3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3" fontId="3" fillId="0" borderId="2" xfId="2" applyNumberFormat="1" applyFill="1" applyBorder="1" applyAlignment="1" applyProtection="1">
      <alignment horizontal="center" vertical="center" wrapText="1"/>
    </xf>
    <xf numFmtId="3" fontId="3" fillId="0" borderId="12" xfId="2" applyNumberFormat="1" applyFill="1" applyBorder="1" applyAlignment="1" applyProtection="1">
      <alignment horizontal="center" vertical="center" wrapText="1"/>
    </xf>
    <xf numFmtId="178" fontId="3" fillId="0" borderId="1" xfId="2" applyNumberFormat="1" applyFont="1" applyFill="1" applyBorder="1" applyAlignment="1" applyProtection="1">
      <alignment horizontal="center" vertical="center"/>
    </xf>
    <xf numFmtId="179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81" fontId="3" fillId="0" borderId="1" xfId="2" applyNumberFormat="1" applyFont="1" applyFill="1" applyBorder="1" applyAlignment="1" applyProtection="1">
      <alignment horizontal="center" vertical="center"/>
    </xf>
    <xf numFmtId="181" fontId="3" fillId="0" borderId="13" xfId="2" applyNumberFormat="1" applyFont="1" applyFill="1" applyBorder="1" applyAlignment="1" applyProtection="1">
      <alignment horizontal="right" vertical="center"/>
    </xf>
    <xf numFmtId="178" fontId="12" fillId="0" borderId="0" xfId="2" applyNumberFormat="1" applyFont="1" applyFill="1" applyAlignment="1" applyProtection="1">
      <alignment horizontal="left" vertical="center"/>
    </xf>
    <xf numFmtId="0" fontId="3" fillId="0" borderId="1" xfId="2" applyNumberFormat="1" applyFill="1" applyBorder="1" applyAlignment="1" applyProtection="1">
      <alignment horizontal="center" vertical="center" wrapText="1"/>
    </xf>
    <xf numFmtId="3" fontId="3" fillId="0" borderId="8" xfId="2" applyNumberForma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2" fontId="3" fillId="0" borderId="8" xfId="2" applyNumberFormat="1" applyFont="1" applyFill="1" applyBorder="1" applyAlignment="1" applyProtection="1">
      <alignment horizontal="center" vertical="center" wrapText="1"/>
    </xf>
    <xf numFmtId="2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1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left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13" xfId="2" applyFont="1" applyBorder="1" applyAlignment="1">
      <alignment horizontal="right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Fill="1">
      <alignment vertical="center"/>
    </xf>
  </cellXfs>
  <cellStyles count="3">
    <cellStyle name="常规" xfId="0" builtinId="0"/>
    <cellStyle name="常规_2015年的报表_(301)开封市民政局_可执行项目" xfId="1"/>
    <cellStyle name="常规_党校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showZeros="0" topLeftCell="F1" workbookViewId="0">
      <selection activeCell="C5" sqref="C5:C6"/>
    </sheetView>
  </sheetViews>
  <sheetFormatPr defaultColWidth="6.875" defaultRowHeight="11.25"/>
  <cols>
    <col min="1" max="1" width="29.625" style="6" customWidth="1"/>
    <col min="2" max="2" width="17.75" style="6" customWidth="1"/>
    <col min="3" max="3" width="17" style="6" customWidth="1"/>
    <col min="4" max="4" width="15.625" style="6" customWidth="1"/>
    <col min="5" max="5" width="17.75" style="6" customWidth="1"/>
    <col min="6" max="6" width="16.75" style="6" customWidth="1"/>
    <col min="7" max="7" width="6.875" style="6"/>
    <col min="8" max="8" width="10.25" style="6" customWidth="1"/>
    <col min="9" max="9" width="11.125" style="6" customWidth="1"/>
    <col min="10" max="10" width="10.875" style="6" customWidth="1"/>
    <col min="11" max="11" width="10.125" style="6" customWidth="1"/>
    <col min="12" max="13" width="6.875" style="6"/>
    <col min="14" max="14" width="10.625" style="6" customWidth="1"/>
    <col min="15" max="15" width="18.625" style="6" customWidth="1"/>
    <col min="16" max="16384" width="6.875" style="6"/>
  </cols>
  <sheetData>
    <row r="1" spans="1:22">
      <c r="A1" s="73" t="s">
        <v>133</v>
      </c>
    </row>
    <row r="2" spans="1:22" ht="27" customHeight="1">
      <c r="A2" s="98" t="s">
        <v>134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15" customHeight="1">
      <c r="A3" s="72" t="s">
        <v>199</v>
      </c>
      <c r="T3" s="22" t="s">
        <v>57</v>
      </c>
    </row>
    <row r="4" spans="1:22" ht="17.25" customHeight="1">
      <c r="A4" s="99" t="s">
        <v>18</v>
      </c>
      <c r="B4" s="99" t="s">
        <v>19</v>
      </c>
      <c r="C4" s="102" t="s">
        <v>20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2" ht="14.25" customHeight="1">
      <c r="A5" s="99"/>
      <c r="B5" s="100"/>
      <c r="C5" s="105" t="s">
        <v>1</v>
      </c>
      <c r="D5" s="107" t="s">
        <v>21</v>
      </c>
      <c r="E5" s="107"/>
      <c r="F5" s="107"/>
      <c r="G5" s="107"/>
      <c r="H5" s="107" t="s">
        <v>22</v>
      </c>
      <c r="I5" s="107"/>
      <c r="J5" s="107"/>
      <c r="K5" s="107"/>
      <c r="L5" s="107"/>
      <c r="M5" s="107"/>
      <c r="N5" s="103" t="s">
        <v>23</v>
      </c>
      <c r="O5" s="103" t="s">
        <v>24</v>
      </c>
      <c r="P5" s="107" t="s">
        <v>25</v>
      </c>
      <c r="Q5" s="107"/>
      <c r="R5" s="107"/>
      <c r="S5" s="107"/>
      <c r="T5" s="107"/>
    </row>
    <row r="6" spans="1:22" ht="55.5" customHeight="1">
      <c r="A6" s="99"/>
      <c r="B6" s="101"/>
      <c r="C6" s="106"/>
      <c r="D6" s="8" t="s">
        <v>8</v>
      </c>
      <c r="E6" s="7" t="s">
        <v>26</v>
      </c>
      <c r="F6" s="7" t="s">
        <v>27</v>
      </c>
      <c r="G6" s="7" t="s">
        <v>28</v>
      </c>
      <c r="H6" s="9" t="s">
        <v>8</v>
      </c>
      <c r="I6" s="7" t="s">
        <v>29</v>
      </c>
      <c r="J6" s="7" t="s">
        <v>30</v>
      </c>
      <c r="K6" s="7" t="s">
        <v>31</v>
      </c>
      <c r="L6" s="10" t="s">
        <v>32</v>
      </c>
      <c r="M6" s="11" t="s">
        <v>33</v>
      </c>
      <c r="N6" s="104"/>
      <c r="O6" s="104"/>
      <c r="P6" s="9" t="s">
        <v>8</v>
      </c>
      <c r="Q6" s="12" t="s">
        <v>34</v>
      </c>
      <c r="R6" s="11" t="s">
        <v>35</v>
      </c>
      <c r="S6" s="9" t="s">
        <v>36</v>
      </c>
      <c r="T6" s="9" t="s">
        <v>37</v>
      </c>
      <c r="U6" s="13"/>
      <c r="V6" s="13"/>
    </row>
    <row r="7" spans="1:22" ht="20.100000000000001" customHeight="1">
      <c r="A7" s="14" t="s">
        <v>38</v>
      </c>
      <c r="B7" s="76">
        <f>B8+B9+B10+B11+B12+B13</f>
        <v>37492.229999999996</v>
      </c>
      <c r="C7" s="77">
        <f>D7+H7+N7+O7+P7</f>
        <v>37492.229999999996</v>
      </c>
      <c r="D7" s="78">
        <v>12996.13</v>
      </c>
      <c r="E7" s="78">
        <v>11885.82</v>
      </c>
      <c r="F7" s="78">
        <v>1110.31</v>
      </c>
      <c r="G7" s="78">
        <v>0</v>
      </c>
      <c r="H7" s="78">
        <v>5233.25</v>
      </c>
      <c r="I7" s="78">
        <v>3925.75</v>
      </c>
      <c r="J7" s="78">
        <v>432.96</v>
      </c>
      <c r="K7" s="78">
        <v>874.54</v>
      </c>
      <c r="L7" s="78">
        <v>0</v>
      </c>
      <c r="M7" s="78">
        <v>0</v>
      </c>
      <c r="N7" s="78">
        <v>4041.18</v>
      </c>
      <c r="O7" s="78">
        <v>15221.67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</row>
    <row r="8" spans="1:22" ht="20.100000000000001" customHeight="1">
      <c r="A8" s="15" t="s">
        <v>39</v>
      </c>
      <c r="B8" s="78">
        <v>20979.23</v>
      </c>
      <c r="C8" s="77">
        <f>H8+D8+N8+O8+P8</f>
        <v>20979.230000000003</v>
      </c>
      <c r="D8" s="78">
        <v>12456.61</v>
      </c>
      <c r="E8" s="78">
        <v>11346.3</v>
      </c>
      <c r="F8" s="78">
        <v>1110.31</v>
      </c>
      <c r="G8" s="78">
        <v>0</v>
      </c>
      <c r="H8" s="78">
        <v>5002.13</v>
      </c>
      <c r="I8" s="78">
        <v>3694.63</v>
      </c>
      <c r="J8" s="78">
        <v>432.96</v>
      </c>
      <c r="K8" s="78">
        <v>874.54</v>
      </c>
      <c r="L8" s="78">
        <v>0</v>
      </c>
      <c r="M8" s="78">
        <v>0</v>
      </c>
      <c r="N8" s="78">
        <v>1024.3800000000001</v>
      </c>
      <c r="O8" s="78">
        <v>2496.11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spans="1:22" ht="21" customHeight="1">
      <c r="A9" s="15" t="s">
        <v>40</v>
      </c>
      <c r="B9" s="78">
        <v>9547.44</v>
      </c>
      <c r="C9" s="79">
        <f t="shared" ref="C9:C26" si="0">D9+H9+N9+O9+P9</f>
        <v>9547.44</v>
      </c>
      <c r="D9" s="78">
        <v>539.52</v>
      </c>
      <c r="E9" s="78">
        <v>539.52</v>
      </c>
      <c r="F9" s="78">
        <v>0</v>
      </c>
      <c r="G9" s="78">
        <v>0</v>
      </c>
      <c r="H9" s="78">
        <v>231.12</v>
      </c>
      <c r="I9" s="78">
        <v>231.12</v>
      </c>
      <c r="J9" s="78">
        <v>0</v>
      </c>
      <c r="K9" s="78">
        <v>0</v>
      </c>
      <c r="L9" s="78">
        <v>0</v>
      </c>
      <c r="M9" s="78">
        <v>0</v>
      </c>
      <c r="N9" s="78">
        <v>3016.8</v>
      </c>
      <c r="O9" s="78">
        <v>5760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spans="1:22" ht="20.100000000000001" customHeight="1">
      <c r="A10" s="15" t="s">
        <v>41</v>
      </c>
      <c r="B10" s="78">
        <v>6825.56</v>
      </c>
      <c r="C10" s="77">
        <f t="shared" si="0"/>
        <v>6825.56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6825.56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16"/>
    </row>
    <row r="11" spans="1:22" ht="20.100000000000001" customHeight="1">
      <c r="A11" s="15" t="s">
        <v>42</v>
      </c>
      <c r="B11" s="80">
        <v>0</v>
      </c>
      <c r="C11" s="77">
        <f t="shared" si="0"/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16"/>
      <c r="V11" s="16"/>
    </row>
    <row r="12" spans="1:22" ht="17.25" customHeight="1">
      <c r="A12" s="15" t="s">
        <v>43</v>
      </c>
      <c r="B12" s="80">
        <v>0</v>
      </c>
      <c r="C12" s="81">
        <f t="shared" si="0"/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0">
        <v>0</v>
      </c>
      <c r="U12" s="16"/>
      <c r="V12" s="16"/>
    </row>
    <row r="13" spans="1:22" ht="16.5" customHeight="1">
      <c r="A13" s="15" t="s">
        <v>44</v>
      </c>
      <c r="B13" s="78">
        <v>140</v>
      </c>
      <c r="C13" s="81">
        <f t="shared" si="0"/>
        <v>140</v>
      </c>
      <c r="D13" s="78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140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16"/>
      <c r="V13" s="16"/>
    </row>
    <row r="14" spans="1:22" ht="20.100000000000001" customHeight="1">
      <c r="A14" s="17" t="s">
        <v>45</v>
      </c>
      <c r="B14" s="84">
        <v>0</v>
      </c>
      <c r="C14" s="77">
        <f t="shared" si="0"/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16"/>
    </row>
    <row r="15" spans="1:22" ht="20.100000000000001" customHeight="1">
      <c r="A15" s="17" t="s">
        <v>46</v>
      </c>
      <c r="B15" s="78">
        <v>0</v>
      </c>
      <c r="C15" s="77">
        <f t="shared" si="0"/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16"/>
    </row>
    <row r="16" spans="1:22" ht="20.100000000000001" customHeight="1">
      <c r="A16" s="17" t="s">
        <v>47</v>
      </c>
      <c r="B16" s="78">
        <f>B17+B18+B19+B20</f>
        <v>2978</v>
      </c>
      <c r="C16" s="77">
        <f t="shared" si="0"/>
        <v>2978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1202</v>
      </c>
      <c r="O16" s="78">
        <v>1776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16"/>
    </row>
    <row r="17" spans="1:21" ht="20.100000000000001" customHeight="1">
      <c r="A17" s="15" t="s">
        <v>48</v>
      </c>
      <c r="B17" s="78">
        <v>2978</v>
      </c>
      <c r="C17" s="77">
        <f t="shared" si="0"/>
        <v>2978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1202</v>
      </c>
      <c r="O17" s="78">
        <v>1776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16"/>
    </row>
    <row r="18" spans="1:21" ht="20.100000000000001" customHeight="1">
      <c r="A18" s="18" t="s">
        <v>49</v>
      </c>
      <c r="B18" s="78">
        <v>0</v>
      </c>
      <c r="C18" s="77">
        <f t="shared" si="0"/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16"/>
    </row>
    <row r="19" spans="1:21" ht="20.100000000000001" customHeight="1">
      <c r="A19" s="15" t="s">
        <v>50</v>
      </c>
      <c r="B19" s="78">
        <v>0</v>
      </c>
      <c r="C19" s="77">
        <f t="shared" si="0"/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16"/>
    </row>
    <row r="20" spans="1:21" ht="20.100000000000001" customHeight="1">
      <c r="A20" s="15" t="s">
        <v>51</v>
      </c>
      <c r="B20" s="78">
        <v>0</v>
      </c>
      <c r="C20" s="77">
        <f t="shared" si="0"/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16"/>
    </row>
    <row r="21" spans="1:21" ht="20.100000000000001" customHeight="1">
      <c r="A21" s="17" t="s">
        <v>52</v>
      </c>
      <c r="B21" s="79">
        <f>B22+B23+B24+B25</f>
        <v>6649.65</v>
      </c>
      <c r="C21" s="77">
        <f t="shared" si="0"/>
        <v>6649.65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6649.65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19"/>
    </row>
    <row r="22" spans="1:21" ht="20.100000000000001" customHeight="1">
      <c r="A22" s="18" t="s">
        <v>53</v>
      </c>
      <c r="B22" s="78">
        <v>6649.65</v>
      </c>
      <c r="C22" s="77">
        <f t="shared" si="0"/>
        <v>6649.65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6649.65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16"/>
    </row>
    <row r="23" spans="1:21" ht="20.100000000000001" customHeight="1">
      <c r="A23" s="18" t="s">
        <v>54</v>
      </c>
      <c r="B23" s="78">
        <v>0</v>
      </c>
      <c r="C23" s="77">
        <f t="shared" si="0"/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16"/>
    </row>
    <row r="24" spans="1:21" ht="20.100000000000001" customHeight="1">
      <c r="A24" s="18" t="s">
        <v>55</v>
      </c>
      <c r="B24" s="78">
        <v>0</v>
      </c>
      <c r="C24" s="77">
        <f t="shared" si="0"/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19"/>
    </row>
    <row r="25" spans="1:21" ht="20.100000000000001" customHeight="1">
      <c r="A25" s="18" t="s">
        <v>56</v>
      </c>
      <c r="B25" s="78">
        <v>0</v>
      </c>
      <c r="C25" s="77">
        <f t="shared" si="0"/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1:21" ht="20.100000000000001" customHeight="1">
      <c r="A26" s="9" t="s">
        <v>1</v>
      </c>
      <c r="B26" s="78">
        <v>47119.87</v>
      </c>
      <c r="C26" s="79">
        <f t="shared" si="0"/>
        <v>47119.88</v>
      </c>
      <c r="D26" s="78">
        <v>12996.13</v>
      </c>
      <c r="E26" s="78">
        <v>11885.82</v>
      </c>
      <c r="F26" s="78">
        <v>1110.31</v>
      </c>
      <c r="G26" s="78">
        <v>0</v>
      </c>
      <c r="H26" s="78">
        <v>5233.25</v>
      </c>
      <c r="I26" s="78">
        <v>3925.75</v>
      </c>
      <c r="J26" s="78">
        <v>432.96</v>
      </c>
      <c r="K26" s="78">
        <v>874.54</v>
      </c>
      <c r="L26" s="78">
        <v>0</v>
      </c>
      <c r="M26" s="78">
        <v>0</v>
      </c>
      <c r="N26" s="78">
        <v>5243.18</v>
      </c>
      <c r="O26" s="78">
        <v>23647.32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</row>
    <row r="27" spans="1:21" ht="12.75" customHeight="1">
      <c r="A27" s="20"/>
      <c r="B27" s="21"/>
      <c r="C27" s="21"/>
      <c r="D27" s="21"/>
      <c r="F27" s="16"/>
      <c r="G27" s="16"/>
      <c r="H27" s="16"/>
      <c r="J27" s="16"/>
      <c r="K27" s="16"/>
      <c r="L27" s="16"/>
      <c r="N27" s="16"/>
      <c r="O27" s="16"/>
      <c r="P27" s="16"/>
      <c r="Q27" s="16"/>
    </row>
    <row r="28" spans="1:21" ht="12.75" customHeight="1">
      <c r="B28" s="16"/>
      <c r="C28" s="16"/>
      <c r="D28" s="16"/>
      <c r="E28" s="16"/>
      <c r="M28" s="16"/>
      <c r="N28" s="16"/>
      <c r="O28" s="16"/>
      <c r="P28" s="16"/>
    </row>
    <row r="29" spans="1:21" ht="12.75" customHeight="1">
      <c r="C29" s="16"/>
      <c r="N29" s="16"/>
      <c r="O29" s="16"/>
      <c r="P29" s="16"/>
    </row>
    <row r="30" spans="1:21" ht="12.75" customHeight="1">
      <c r="C30" s="16"/>
      <c r="O30" s="16"/>
      <c r="P30" s="16"/>
    </row>
    <row r="31" spans="1:21" ht="12.75" customHeight="1">
      <c r="C31" s="16"/>
      <c r="D31" s="16"/>
    </row>
    <row r="32" spans="1:21" ht="12.75" customHeight="1">
      <c r="D32" s="16"/>
      <c r="E32" s="16"/>
    </row>
  </sheetData>
  <mergeCells count="10">
    <mergeCell ref="A2:T2"/>
    <mergeCell ref="A4:A6"/>
    <mergeCell ref="B4:B6"/>
    <mergeCell ref="C4:T4"/>
    <mergeCell ref="N5:N6"/>
    <mergeCell ref="O5:O6"/>
    <mergeCell ref="C5:C6"/>
    <mergeCell ref="P5:T5"/>
    <mergeCell ref="H5:M5"/>
    <mergeCell ref="D5:G5"/>
  </mergeCells>
  <phoneticPr fontId="3" type="noConversion"/>
  <printOptions horizontalCentered="1"/>
  <pageMargins left="0.78740157480314954" right="0.39370078740157477" top="0.39370078740157477" bottom="0.39370078740157477" header="0.3930708554786021" footer="0.3930708554786021"/>
  <pageSetup paperSize="9" scale="78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4"/>
  <sheetViews>
    <sheetView showGridLines="0" showZeros="0" tabSelected="1" workbookViewId="0">
      <selection activeCell="V11" sqref="V11"/>
    </sheetView>
  </sheetViews>
  <sheetFormatPr defaultColWidth="6.875" defaultRowHeight="11.25"/>
  <cols>
    <col min="1" max="1" width="3.375" style="33" customWidth="1"/>
    <col min="2" max="2" width="3.25" style="33" customWidth="1"/>
    <col min="3" max="3" width="3.625" style="33" customWidth="1"/>
    <col min="4" max="4" width="19.5" style="33" customWidth="1"/>
    <col min="5" max="5" width="10" style="33" customWidth="1"/>
    <col min="6" max="6" width="11.5" style="33" customWidth="1"/>
    <col min="7" max="7" width="10.625" style="33" customWidth="1"/>
    <col min="8" max="8" width="10.875" style="33" customWidth="1"/>
    <col min="9" max="9" width="8.5" style="33" customWidth="1"/>
    <col min="10" max="10" width="4.875" style="33" customWidth="1"/>
    <col min="11" max="11" width="5.125" style="33" customWidth="1"/>
    <col min="12" max="12" width="8.25" style="33" customWidth="1"/>
    <col min="13" max="13" width="3.5" style="33" customWidth="1"/>
    <col min="14" max="14" width="3.75" style="33" customWidth="1"/>
    <col min="15" max="15" width="9.125" style="33" customWidth="1"/>
    <col min="16" max="16" width="10.375" style="33" customWidth="1"/>
    <col min="17" max="17" width="10.75" style="33" customWidth="1"/>
    <col min="18" max="18" width="8.75" style="33" customWidth="1"/>
    <col min="19" max="20" width="7.375" style="33" customWidth="1"/>
    <col min="21" max="16384" width="6.875" style="33"/>
  </cols>
  <sheetData>
    <row r="1" spans="1:256" s="27" customFormat="1" ht="15.75" customHeight="1">
      <c r="A1" s="115" t="s">
        <v>135</v>
      </c>
      <c r="B1" s="115"/>
      <c r="C1" s="115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6"/>
    </row>
    <row r="2" spans="1:256" s="29" customFormat="1" ht="27" customHeight="1">
      <c r="A2" s="28" t="s">
        <v>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56" ht="12.75" customHeight="1">
      <c r="A3" s="27"/>
      <c r="B3" s="30"/>
      <c r="C3" s="30"/>
      <c r="D3" s="31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114" t="s">
        <v>128</v>
      </c>
      <c r="T3" s="114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ht="20.25" customHeight="1">
      <c r="A4" s="111" t="s">
        <v>0</v>
      </c>
      <c r="B4" s="111"/>
      <c r="C4" s="111"/>
      <c r="D4" s="112" t="s">
        <v>130</v>
      </c>
      <c r="E4" s="113" t="s">
        <v>1</v>
      </c>
      <c r="F4" s="35" t="s">
        <v>60</v>
      </c>
      <c r="G4" s="35"/>
      <c r="H4" s="35"/>
      <c r="I4" s="35"/>
      <c r="J4" s="35"/>
      <c r="K4" s="35"/>
      <c r="L4" s="35"/>
      <c r="M4" s="112" t="s">
        <v>61</v>
      </c>
      <c r="N4" s="112" t="s">
        <v>62</v>
      </c>
      <c r="O4" s="112" t="s">
        <v>63</v>
      </c>
      <c r="P4" s="35" t="s">
        <v>64</v>
      </c>
      <c r="Q4" s="35"/>
      <c r="R4" s="35"/>
      <c r="S4" s="35"/>
      <c r="T4" s="35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ht="20.25" customHeight="1">
      <c r="A5" s="110" t="s">
        <v>3</v>
      </c>
      <c r="B5" s="111" t="s">
        <v>4</v>
      </c>
      <c r="C5" s="111" t="s">
        <v>5</v>
      </c>
      <c r="D5" s="112"/>
      <c r="E5" s="113"/>
      <c r="F5" s="112" t="s">
        <v>65</v>
      </c>
      <c r="G5" s="112" t="s">
        <v>66</v>
      </c>
      <c r="H5" s="112" t="s">
        <v>67</v>
      </c>
      <c r="I5" s="112" t="s">
        <v>68</v>
      </c>
      <c r="J5" s="116" t="s">
        <v>69</v>
      </c>
      <c r="K5" s="108" t="s">
        <v>70</v>
      </c>
      <c r="L5" s="108" t="s">
        <v>71</v>
      </c>
      <c r="M5" s="112"/>
      <c r="N5" s="112"/>
      <c r="O5" s="112"/>
      <c r="P5" s="112" t="s">
        <v>8</v>
      </c>
      <c r="Q5" s="112" t="s">
        <v>72</v>
      </c>
      <c r="R5" s="112" t="s">
        <v>73</v>
      </c>
      <c r="S5" s="112" t="s">
        <v>74</v>
      </c>
      <c r="T5" s="112" t="s">
        <v>75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ht="27.75" customHeight="1">
      <c r="A6" s="110"/>
      <c r="B6" s="111"/>
      <c r="C6" s="111"/>
      <c r="D6" s="112"/>
      <c r="E6" s="113"/>
      <c r="F6" s="112"/>
      <c r="G6" s="112"/>
      <c r="H6" s="112"/>
      <c r="I6" s="112"/>
      <c r="J6" s="112"/>
      <c r="K6" s="109"/>
      <c r="L6" s="117"/>
      <c r="M6" s="112"/>
      <c r="N6" s="112"/>
      <c r="O6" s="112"/>
      <c r="P6" s="112"/>
      <c r="Q6" s="112"/>
      <c r="R6" s="112"/>
      <c r="S6" s="112"/>
      <c r="T6" s="11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20.25" customHeight="1">
      <c r="A7" s="36" t="s">
        <v>7</v>
      </c>
      <c r="B7" s="34" t="s">
        <v>7</v>
      </c>
      <c r="C7" s="34" t="s">
        <v>7</v>
      </c>
      <c r="D7" s="37" t="s">
        <v>7</v>
      </c>
      <c r="E7" s="37">
        <v>1</v>
      </c>
      <c r="F7" s="37">
        <v>2</v>
      </c>
      <c r="G7" s="38">
        <v>3</v>
      </c>
      <c r="H7" s="37">
        <v>4</v>
      </c>
      <c r="I7" s="37">
        <v>5</v>
      </c>
      <c r="J7" s="39">
        <v>6</v>
      </c>
      <c r="K7" s="40">
        <v>7</v>
      </c>
      <c r="L7" s="41">
        <v>8</v>
      </c>
      <c r="M7" s="37">
        <v>9</v>
      </c>
      <c r="N7" s="37">
        <v>10</v>
      </c>
      <c r="O7" s="37">
        <v>11</v>
      </c>
      <c r="P7" s="37">
        <v>12</v>
      </c>
      <c r="Q7" s="37">
        <v>13</v>
      </c>
      <c r="R7" s="37">
        <v>14</v>
      </c>
      <c r="S7" s="37">
        <v>15</v>
      </c>
      <c r="T7" s="37">
        <v>16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ht="20.25" customHeight="1">
      <c r="A8" s="85"/>
      <c r="B8" s="85"/>
      <c r="C8" s="85"/>
      <c r="D8" s="86" t="s">
        <v>76</v>
      </c>
      <c r="E8" s="87">
        <v>47119.871599999999</v>
      </c>
      <c r="F8" s="87">
        <v>37492.2255</v>
      </c>
      <c r="G8" s="87">
        <v>20979.2255</v>
      </c>
      <c r="H8" s="87">
        <f>95474400/10000</f>
        <v>9547.44</v>
      </c>
      <c r="I8" s="87">
        <v>6825.56</v>
      </c>
      <c r="J8" s="88">
        <v>0</v>
      </c>
      <c r="K8" s="88">
        <v>0</v>
      </c>
      <c r="L8" s="87">
        <v>140</v>
      </c>
      <c r="M8" s="89">
        <v>0</v>
      </c>
      <c r="N8" s="87">
        <v>0</v>
      </c>
      <c r="O8" s="87">
        <v>2978</v>
      </c>
      <c r="P8" s="87">
        <v>6649.6460999999999</v>
      </c>
      <c r="Q8" s="87">
        <v>6649.6460999999999</v>
      </c>
      <c r="R8" s="87">
        <v>0</v>
      </c>
      <c r="S8" s="87">
        <v>0</v>
      </c>
      <c r="T8" s="87">
        <v>0</v>
      </c>
    </row>
    <row r="9" spans="1:256" ht="20.25" customHeight="1">
      <c r="A9" s="85" t="s">
        <v>140</v>
      </c>
      <c r="B9" s="85"/>
      <c r="C9" s="85"/>
      <c r="D9" s="86" t="s">
        <v>141</v>
      </c>
      <c r="E9" s="87">
        <v>41296.29</v>
      </c>
      <c r="F9" s="87">
        <v>31668.6443</v>
      </c>
      <c r="G9" s="87">
        <v>15386.764300000001</v>
      </c>
      <c r="H9" s="87">
        <v>9316.32</v>
      </c>
      <c r="I9" s="87">
        <v>6825.56</v>
      </c>
      <c r="J9" s="88">
        <v>0</v>
      </c>
      <c r="K9" s="88">
        <v>0</v>
      </c>
      <c r="L9" s="87">
        <v>140</v>
      </c>
      <c r="M9" s="89">
        <v>0</v>
      </c>
      <c r="N9" s="87">
        <v>0</v>
      </c>
      <c r="O9" s="87">
        <v>2978</v>
      </c>
      <c r="P9" s="87">
        <v>6649.6460999999999</v>
      </c>
      <c r="Q9" s="87">
        <v>6649.6460999999999</v>
      </c>
      <c r="R9" s="87">
        <v>0</v>
      </c>
      <c r="S9" s="87">
        <v>0</v>
      </c>
      <c r="T9" s="87">
        <v>0</v>
      </c>
    </row>
    <row r="10" spans="1:256" ht="20.25" customHeight="1">
      <c r="A10" s="85"/>
      <c r="B10" s="85" t="s">
        <v>142</v>
      </c>
      <c r="C10" s="85"/>
      <c r="D10" s="86" t="s">
        <v>143</v>
      </c>
      <c r="E10" s="87">
        <v>41296.290399999998</v>
      </c>
      <c r="F10" s="87">
        <v>31668.639999999999</v>
      </c>
      <c r="G10" s="87">
        <v>15386.764300000001</v>
      </c>
      <c r="H10" s="87">
        <v>9316.32</v>
      </c>
      <c r="I10" s="87">
        <v>6825.56</v>
      </c>
      <c r="J10" s="88">
        <v>0</v>
      </c>
      <c r="K10" s="88">
        <v>0</v>
      </c>
      <c r="L10" s="87">
        <v>140</v>
      </c>
      <c r="M10" s="89">
        <v>0</v>
      </c>
      <c r="N10" s="87">
        <v>0</v>
      </c>
      <c r="O10" s="87">
        <v>2978</v>
      </c>
      <c r="P10" s="87">
        <v>6649.6460999999999</v>
      </c>
      <c r="Q10" s="87">
        <v>6649.6460999999999</v>
      </c>
      <c r="R10" s="87">
        <v>0</v>
      </c>
      <c r="S10" s="87">
        <v>0</v>
      </c>
      <c r="T10" s="87">
        <v>0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ht="20.25" customHeight="1">
      <c r="A11" s="85"/>
      <c r="B11" s="85"/>
      <c r="C11" s="85" t="s">
        <v>144</v>
      </c>
      <c r="D11" s="86" t="s">
        <v>145</v>
      </c>
      <c r="E11" s="87">
        <v>17589.54</v>
      </c>
      <c r="F11" s="87">
        <v>16076.14</v>
      </c>
      <c r="G11" s="87">
        <v>12519.818300000001</v>
      </c>
      <c r="H11" s="87">
        <v>3556.32</v>
      </c>
      <c r="I11" s="87">
        <v>0</v>
      </c>
      <c r="J11" s="88">
        <v>0</v>
      </c>
      <c r="K11" s="88">
        <v>0</v>
      </c>
      <c r="L11" s="87">
        <v>0</v>
      </c>
      <c r="M11" s="89">
        <v>0</v>
      </c>
      <c r="N11" s="87">
        <v>0</v>
      </c>
      <c r="O11" s="87">
        <v>1202</v>
      </c>
      <c r="P11" s="87">
        <v>311.39999999999998</v>
      </c>
      <c r="Q11" s="87">
        <v>311.39999999999998</v>
      </c>
      <c r="R11" s="87">
        <v>0</v>
      </c>
      <c r="S11" s="87">
        <v>0</v>
      </c>
      <c r="T11" s="87">
        <v>0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ht="20.25" customHeight="1">
      <c r="A12" s="85" t="s">
        <v>146</v>
      </c>
      <c r="B12" s="85" t="s">
        <v>147</v>
      </c>
      <c r="C12" s="85" t="s">
        <v>148</v>
      </c>
      <c r="D12" s="86" t="s">
        <v>149</v>
      </c>
      <c r="E12" s="87">
        <v>17589.54</v>
      </c>
      <c r="F12" s="87">
        <v>16076.14</v>
      </c>
      <c r="G12" s="87">
        <v>12519.818300000001</v>
      </c>
      <c r="H12" s="87">
        <v>3556.32</v>
      </c>
      <c r="I12" s="87">
        <v>0</v>
      </c>
      <c r="J12" s="88">
        <v>0</v>
      </c>
      <c r="K12" s="88">
        <v>0</v>
      </c>
      <c r="L12" s="87">
        <v>0</v>
      </c>
      <c r="M12" s="89">
        <v>0</v>
      </c>
      <c r="N12" s="87">
        <v>0</v>
      </c>
      <c r="O12" s="87">
        <v>1202</v>
      </c>
      <c r="P12" s="87">
        <v>311.39999999999998</v>
      </c>
      <c r="Q12" s="87">
        <v>311.39999999999998</v>
      </c>
      <c r="R12" s="87">
        <v>0</v>
      </c>
      <c r="S12" s="87">
        <v>0</v>
      </c>
      <c r="T12" s="87">
        <v>0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  <row r="13" spans="1:256" ht="20.25" customHeight="1">
      <c r="A13" s="85"/>
      <c r="B13" s="85"/>
      <c r="C13" s="85" t="s">
        <v>142</v>
      </c>
      <c r="D13" s="86" t="s">
        <v>150</v>
      </c>
      <c r="E13" s="87">
        <v>15808.7917</v>
      </c>
      <c r="F13" s="87">
        <v>8239.81</v>
      </c>
      <c r="G13" s="87">
        <v>1739.81</v>
      </c>
      <c r="H13" s="87">
        <v>5660</v>
      </c>
      <c r="I13" s="87">
        <v>700</v>
      </c>
      <c r="J13" s="88">
        <v>0</v>
      </c>
      <c r="K13" s="88">
        <v>0</v>
      </c>
      <c r="L13" s="87">
        <v>140</v>
      </c>
      <c r="M13" s="89">
        <v>0</v>
      </c>
      <c r="N13" s="87">
        <v>0</v>
      </c>
      <c r="O13" s="87">
        <v>1564</v>
      </c>
      <c r="P13" s="87">
        <v>6004.9817000000003</v>
      </c>
      <c r="Q13" s="87">
        <v>6004.9817000000003</v>
      </c>
      <c r="R13" s="87">
        <v>0</v>
      </c>
      <c r="S13" s="87">
        <v>0</v>
      </c>
      <c r="T13" s="87">
        <v>0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</row>
    <row r="14" spans="1:256" ht="20.25" customHeight="1">
      <c r="A14" s="85" t="s">
        <v>146</v>
      </c>
      <c r="B14" s="85" t="s">
        <v>147</v>
      </c>
      <c r="C14" s="85" t="s">
        <v>147</v>
      </c>
      <c r="D14" s="86" t="s">
        <v>149</v>
      </c>
      <c r="E14" s="87">
        <v>15806.911700000001</v>
      </c>
      <c r="F14" s="87">
        <v>8239.81</v>
      </c>
      <c r="G14" s="87">
        <v>1739.81</v>
      </c>
      <c r="H14" s="87">
        <v>5660</v>
      </c>
      <c r="I14" s="87">
        <v>700</v>
      </c>
      <c r="J14" s="88">
        <v>0</v>
      </c>
      <c r="K14" s="88">
        <v>0</v>
      </c>
      <c r="L14" s="87">
        <v>140</v>
      </c>
      <c r="M14" s="89">
        <v>0</v>
      </c>
      <c r="N14" s="87">
        <v>0</v>
      </c>
      <c r="O14" s="87">
        <v>1564</v>
      </c>
      <c r="P14" s="87">
        <v>6003.1017000000002</v>
      </c>
      <c r="Q14" s="87">
        <v>6003.1017000000002</v>
      </c>
      <c r="R14" s="87">
        <v>0</v>
      </c>
      <c r="S14" s="87">
        <v>0</v>
      </c>
      <c r="T14" s="87">
        <v>0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</row>
    <row r="15" spans="1:256" ht="20.25" customHeight="1">
      <c r="A15" s="85" t="s">
        <v>146</v>
      </c>
      <c r="B15" s="85" t="s">
        <v>147</v>
      </c>
      <c r="C15" s="85" t="s">
        <v>147</v>
      </c>
      <c r="D15" s="86" t="s">
        <v>151</v>
      </c>
      <c r="E15" s="87">
        <v>1.88</v>
      </c>
      <c r="F15" s="87">
        <v>0</v>
      </c>
      <c r="G15" s="87">
        <v>0</v>
      </c>
      <c r="H15" s="87">
        <v>0</v>
      </c>
      <c r="I15" s="87">
        <v>0</v>
      </c>
      <c r="J15" s="88">
        <v>0</v>
      </c>
      <c r="K15" s="88">
        <v>0</v>
      </c>
      <c r="L15" s="87">
        <v>0</v>
      </c>
      <c r="M15" s="89">
        <v>0</v>
      </c>
      <c r="N15" s="87">
        <v>0</v>
      </c>
      <c r="O15" s="87">
        <v>0</v>
      </c>
      <c r="P15" s="87">
        <v>1.88</v>
      </c>
      <c r="Q15" s="87">
        <v>1.88</v>
      </c>
      <c r="R15" s="87">
        <v>0</v>
      </c>
      <c r="S15" s="87">
        <v>0</v>
      </c>
      <c r="T15" s="87">
        <v>0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</row>
    <row r="16" spans="1:256" ht="20.25" customHeight="1">
      <c r="A16" s="85"/>
      <c r="B16" s="85"/>
      <c r="C16" s="85" t="s">
        <v>152</v>
      </c>
      <c r="D16" s="86" t="s">
        <v>153</v>
      </c>
      <c r="E16" s="87">
        <v>1952.5</v>
      </c>
      <c r="F16" s="87">
        <v>1952.5</v>
      </c>
      <c r="G16" s="87">
        <v>527.1</v>
      </c>
      <c r="H16" s="87">
        <v>0</v>
      </c>
      <c r="I16" s="87">
        <v>1425.4</v>
      </c>
      <c r="J16" s="88">
        <v>0</v>
      </c>
      <c r="K16" s="88">
        <v>0</v>
      </c>
      <c r="L16" s="87">
        <v>0</v>
      </c>
      <c r="M16" s="89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ht="20.25" customHeight="1">
      <c r="A17" s="85" t="s">
        <v>146</v>
      </c>
      <c r="B17" s="85" t="s">
        <v>147</v>
      </c>
      <c r="C17" s="85" t="s">
        <v>154</v>
      </c>
      <c r="D17" s="86" t="s">
        <v>149</v>
      </c>
      <c r="E17" s="87">
        <v>1952.5</v>
      </c>
      <c r="F17" s="87">
        <v>1952.5</v>
      </c>
      <c r="G17" s="87">
        <v>527.1</v>
      </c>
      <c r="H17" s="87">
        <v>0</v>
      </c>
      <c r="I17" s="87">
        <v>1425.4</v>
      </c>
      <c r="J17" s="88">
        <v>0</v>
      </c>
      <c r="K17" s="88">
        <v>0</v>
      </c>
      <c r="L17" s="87">
        <v>0</v>
      </c>
      <c r="M17" s="89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</row>
    <row r="18" spans="1:256" ht="20.25" customHeight="1">
      <c r="A18" s="85"/>
      <c r="B18" s="85"/>
      <c r="C18" s="85" t="s">
        <v>155</v>
      </c>
      <c r="D18" s="86" t="s">
        <v>156</v>
      </c>
      <c r="E18" s="87">
        <v>120</v>
      </c>
      <c r="F18" s="87">
        <v>120</v>
      </c>
      <c r="G18" s="87">
        <v>20</v>
      </c>
      <c r="H18" s="87">
        <v>100</v>
      </c>
      <c r="I18" s="87">
        <v>0</v>
      </c>
      <c r="J18" s="88">
        <v>0</v>
      </c>
      <c r="K18" s="88">
        <v>0</v>
      </c>
      <c r="L18" s="87">
        <v>0</v>
      </c>
      <c r="M18" s="89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ht="12">
      <c r="A19" s="85" t="s">
        <v>146</v>
      </c>
      <c r="B19" s="85" t="s">
        <v>147</v>
      </c>
      <c r="C19" s="85" t="s">
        <v>157</v>
      </c>
      <c r="D19" s="86" t="s">
        <v>149</v>
      </c>
      <c r="E19" s="87">
        <v>120</v>
      </c>
      <c r="F19" s="87">
        <v>120</v>
      </c>
      <c r="G19" s="87">
        <v>20</v>
      </c>
      <c r="H19" s="87">
        <v>100</v>
      </c>
      <c r="I19" s="87">
        <v>0</v>
      </c>
      <c r="J19" s="88">
        <v>0</v>
      </c>
      <c r="K19" s="88">
        <v>0</v>
      </c>
      <c r="L19" s="87">
        <v>0</v>
      </c>
      <c r="M19" s="89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</row>
    <row r="20" spans="1:256" ht="12.75" customHeight="1">
      <c r="A20" s="85"/>
      <c r="B20" s="85"/>
      <c r="C20" s="85" t="s">
        <v>158</v>
      </c>
      <c r="D20" s="86" t="s">
        <v>159</v>
      </c>
      <c r="E20" s="87">
        <v>1783.26</v>
      </c>
      <c r="F20" s="87">
        <v>1450</v>
      </c>
      <c r="G20" s="87">
        <v>0</v>
      </c>
      <c r="H20" s="87">
        <v>0</v>
      </c>
      <c r="I20" s="87">
        <v>1450</v>
      </c>
      <c r="J20" s="88">
        <v>0</v>
      </c>
      <c r="K20" s="88">
        <v>0</v>
      </c>
      <c r="L20" s="87">
        <v>0</v>
      </c>
      <c r="M20" s="89">
        <v>0</v>
      </c>
      <c r="N20" s="87">
        <v>0</v>
      </c>
      <c r="O20" s="87">
        <v>0</v>
      </c>
      <c r="P20" s="87">
        <v>333.26440000000002</v>
      </c>
      <c r="Q20" s="87">
        <v>333.26440000000002</v>
      </c>
      <c r="R20" s="87">
        <v>0</v>
      </c>
      <c r="S20" s="87">
        <v>0</v>
      </c>
      <c r="T20" s="87">
        <v>0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</row>
    <row r="21" spans="1:256" ht="12">
      <c r="A21" s="85" t="s">
        <v>146</v>
      </c>
      <c r="B21" s="85" t="s">
        <v>147</v>
      </c>
      <c r="C21" s="85" t="s">
        <v>160</v>
      </c>
      <c r="D21" s="86" t="s">
        <v>149</v>
      </c>
      <c r="E21" s="87">
        <v>1783.2644</v>
      </c>
      <c r="F21" s="87">
        <v>1450</v>
      </c>
      <c r="G21" s="87">
        <v>0</v>
      </c>
      <c r="H21" s="87">
        <v>0</v>
      </c>
      <c r="I21" s="87">
        <v>1450</v>
      </c>
      <c r="J21" s="88">
        <v>0</v>
      </c>
      <c r="K21" s="88">
        <v>0</v>
      </c>
      <c r="L21" s="87">
        <v>0</v>
      </c>
      <c r="M21" s="89">
        <v>0</v>
      </c>
      <c r="N21" s="87">
        <v>0</v>
      </c>
      <c r="O21" s="87">
        <v>0</v>
      </c>
      <c r="P21" s="87">
        <v>333.26440000000002</v>
      </c>
      <c r="Q21" s="87">
        <v>333.26440000000002</v>
      </c>
      <c r="R21" s="87">
        <v>0</v>
      </c>
      <c r="S21" s="87">
        <v>0</v>
      </c>
      <c r="T21" s="87">
        <v>0</v>
      </c>
    </row>
    <row r="22" spans="1:256" ht="12">
      <c r="A22" s="85"/>
      <c r="B22" s="85"/>
      <c r="C22" s="85" t="s">
        <v>161</v>
      </c>
      <c r="D22" s="86" t="s">
        <v>162</v>
      </c>
      <c r="E22" s="87">
        <v>100</v>
      </c>
      <c r="F22" s="87">
        <v>100</v>
      </c>
      <c r="G22" s="87">
        <v>0</v>
      </c>
      <c r="H22" s="87">
        <v>0</v>
      </c>
      <c r="I22" s="87">
        <v>100</v>
      </c>
      <c r="J22" s="88">
        <v>0</v>
      </c>
      <c r="K22" s="88">
        <v>0</v>
      </c>
      <c r="L22" s="87">
        <v>0</v>
      </c>
      <c r="M22" s="89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</row>
    <row r="23" spans="1:256" ht="12">
      <c r="A23" s="85" t="s">
        <v>146</v>
      </c>
      <c r="B23" s="85" t="s">
        <v>147</v>
      </c>
      <c r="C23" s="85" t="s">
        <v>163</v>
      </c>
      <c r="D23" s="86" t="s">
        <v>149</v>
      </c>
      <c r="E23" s="87">
        <v>100</v>
      </c>
      <c r="F23" s="87">
        <v>100</v>
      </c>
      <c r="G23" s="87">
        <v>0</v>
      </c>
      <c r="H23" s="87">
        <v>0</v>
      </c>
      <c r="I23" s="87">
        <v>100</v>
      </c>
      <c r="J23" s="88">
        <v>0</v>
      </c>
      <c r="K23" s="88">
        <v>0</v>
      </c>
      <c r="L23" s="87">
        <v>0</v>
      </c>
      <c r="M23" s="89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</row>
    <row r="24" spans="1:256" ht="12">
      <c r="A24" s="85"/>
      <c r="B24" s="85"/>
      <c r="C24" s="85" t="s">
        <v>164</v>
      </c>
      <c r="D24" s="86" t="s">
        <v>165</v>
      </c>
      <c r="E24" s="87">
        <v>42.5</v>
      </c>
      <c r="F24" s="87">
        <v>42.5</v>
      </c>
      <c r="G24" s="87">
        <v>2.5</v>
      </c>
      <c r="H24" s="87">
        <v>0</v>
      </c>
      <c r="I24" s="87">
        <v>40</v>
      </c>
      <c r="J24" s="88">
        <v>0</v>
      </c>
      <c r="K24" s="88">
        <v>0</v>
      </c>
      <c r="L24" s="87">
        <v>0</v>
      </c>
      <c r="M24" s="89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1:256" ht="12">
      <c r="A25" s="85" t="s">
        <v>146</v>
      </c>
      <c r="B25" s="85" t="s">
        <v>147</v>
      </c>
      <c r="C25" s="85" t="s">
        <v>166</v>
      </c>
      <c r="D25" s="86" t="s">
        <v>149</v>
      </c>
      <c r="E25" s="87">
        <v>42.5</v>
      </c>
      <c r="F25" s="87">
        <v>42.5</v>
      </c>
      <c r="G25" s="87">
        <v>2.5</v>
      </c>
      <c r="H25" s="87">
        <v>0</v>
      </c>
      <c r="I25" s="87">
        <v>40</v>
      </c>
      <c r="J25" s="88">
        <v>0</v>
      </c>
      <c r="K25" s="88">
        <v>0</v>
      </c>
      <c r="L25" s="87">
        <v>0</v>
      </c>
      <c r="M25" s="89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</row>
    <row r="26" spans="1:256" ht="12">
      <c r="A26" s="85"/>
      <c r="B26" s="85"/>
      <c r="C26" s="85" t="s">
        <v>104</v>
      </c>
      <c r="D26" s="86" t="s">
        <v>167</v>
      </c>
      <c r="E26" s="87">
        <v>107</v>
      </c>
      <c r="F26" s="87">
        <v>22</v>
      </c>
      <c r="G26" s="87">
        <v>2</v>
      </c>
      <c r="H26" s="87">
        <v>0</v>
      </c>
      <c r="I26" s="87">
        <v>20</v>
      </c>
      <c r="J26" s="88">
        <v>0</v>
      </c>
      <c r="K26" s="88">
        <v>0</v>
      </c>
      <c r="L26" s="87">
        <v>0</v>
      </c>
      <c r="M26" s="89">
        <v>0</v>
      </c>
      <c r="N26" s="87">
        <v>0</v>
      </c>
      <c r="O26" s="87">
        <v>85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  <row r="27" spans="1:256" ht="12">
      <c r="A27" s="85" t="s">
        <v>146</v>
      </c>
      <c r="B27" s="85" t="s">
        <v>147</v>
      </c>
      <c r="C27" s="85" t="s">
        <v>168</v>
      </c>
      <c r="D27" s="86" t="s">
        <v>149</v>
      </c>
      <c r="E27" s="87">
        <v>107</v>
      </c>
      <c r="F27" s="87">
        <v>22</v>
      </c>
      <c r="G27" s="87">
        <v>2</v>
      </c>
      <c r="H27" s="87">
        <v>0</v>
      </c>
      <c r="I27" s="87">
        <v>20</v>
      </c>
      <c r="J27" s="88">
        <v>0</v>
      </c>
      <c r="K27" s="88">
        <v>0</v>
      </c>
      <c r="L27" s="87">
        <v>0</v>
      </c>
      <c r="M27" s="89">
        <v>0</v>
      </c>
      <c r="N27" s="87">
        <v>0</v>
      </c>
      <c r="O27" s="87">
        <v>85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</row>
    <row r="28" spans="1:256" ht="12">
      <c r="A28" s="85"/>
      <c r="B28" s="85"/>
      <c r="C28" s="85" t="s">
        <v>105</v>
      </c>
      <c r="D28" s="86" t="s">
        <v>169</v>
      </c>
      <c r="E28" s="87">
        <v>3067</v>
      </c>
      <c r="F28" s="87">
        <v>2940</v>
      </c>
      <c r="G28" s="87">
        <v>10</v>
      </c>
      <c r="H28" s="87">
        <v>0</v>
      </c>
      <c r="I28" s="87">
        <v>2930</v>
      </c>
      <c r="J28" s="88">
        <v>0</v>
      </c>
      <c r="K28" s="88">
        <v>0</v>
      </c>
      <c r="L28" s="87">
        <v>0</v>
      </c>
      <c r="M28" s="89">
        <v>0</v>
      </c>
      <c r="N28" s="87">
        <v>0</v>
      </c>
      <c r="O28" s="87">
        <v>127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</row>
    <row r="29" spans="1:256" ht="12">
      <c r="A29" s="85" t="s">
        <v>146</v>
      </c>
      <c r="B29" s="85" t="s">
        <v>147</v>
      </c>
      <c r="C29" s="85" t="s">
        <v>170</v>
      </c>
      <c r="D29" s="86" t="s">
        <v>149</v>
      </c>
      <c r="E29" s="87">
        <v>3067</v>
      </c>
      <c r="F29" s="87">
        <v>2940</v>
      </c>
      <c r="G29" s="87">
        <v>10</v>
      </c>
      <c r="H29" s="87">
        <v>0</v>
      </c>
      <c r="I29" s="87">
        <v>2930</v>
      </c>
      <c r="J29" s="88">
        <v>0</v>
      </c>
      <c r="K29" s="88">
        <v>0</v>
      </c>
      <c r="L29" s="87">
        <v>0</v>
      </c>
      <c r="M29" s="89">
        <v>0</v>
      </c>
      <c r="N29" s="87">
        <v>0</v>
      </c>
      <c r="O29" s="87">
        <v>127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</row>
    <row r="30" spans="1:256" ht="12">
      <c r="A30" s="85"/>
      <c r="B30" s="85"/>
      <c r="C30" s="85" t="s">
        <v>106</v>
      </c>
      <c r="D30" s="86" t="s">
        <v>171</v>
      </c>
      <c r="E30" s="87">
        <v>40</v>
      </c>
      <c r="F30" s="87">
        <v>40</v>
      </c>
      <c r="G30" s="87">
        <v>0</v>
      </c>
      <c r="H30" s="87">
        <v>0</v>
      </c>
      <c r="I30" s="87">
        <v>40</v>
      </c>
      <c r="J30" s="88">
        <v>0</v>
      </c>
      <c r="K30" s="88">
        <v>0</v>
      </c>
      <c r="L30" s="87">
        <v>0</v>
      </c>
      <c r="M30" s="89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</row>
    <row r="31" spans="1:256" ht="12">
      <c r="A31" s="85" t="s">
        <v>146</v>
      </c>
      <c r="B31" s="85" t="s">
        <v>147</v>
      </c>
      <c r="C31" s="85" t="s">
        <v>172</v>
      </c>
      <c r="D31" s="86" t="s">
        <v>149</v>
      </c>
      <c r="E31" s="87">
        <v>40</v>
      </c>
      <c r="F31" s="87">
        <v>40</v>
      </c>
      <c r="G31" s="87">
        <v>0</v>
      </c>
      <c r="H31" s="87">
        <v>0</v>
      </c>
      <c r="I31" s="87">
        <v>40</v>
      </c>
      <c r="J31" s="88">
        <v>0</v>
      </c>
      <c r="K31" s="88">
        <v>0</v>
      </c>
      <c r="L31" s="87">
        <v>0</v>
      </c>
      <c r="M31" s="89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</row>
    <row r="32" spans="1:256" ht="12">
      <c r="A32" s="85"/>
      <c r="B32" s="85"/>
      <c r="C32" s="85" t="s">
        <v>107</v>
      </c>
      <c r="D32" s="86" t="s">
        <v>173</v>
      </c>
      <c r="E32" s="87">
        <v>30</v>
      </c>
      <c r="F32" s="87">
        <v>30</v>
      </c>
      <c r="G32" s="87">
        <v>30</v>
      </c>
      <c r="H32" s="87">
        <v>0</v>
      </c>
      <c r="I32" s="87">
        <v>0</v>
      </c>
      <c r="J32" s="88">
        <v>0</v>
      </c>
      <c r="K32" s="88">
        <v>0</v>
      </c>
      <c r="L32" s="87">
        <v>0</v>
      </c>
      <c r="M32" s="89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</row>
    <row r="33" spans="1:20" ht="12">
      <c r="A33" s="85" t="s">
        <v>146</v>
      </c>
      <c r="B33" s="85" t="s">
        <v>147</v>
      </c>
      <c r="C33" s="85" t="s">
        <v>174</v>
      </c>
      <c r="D33" s="86" t="s">
        <v>149</v>
      </c>
      <c r="E33" s="87">
        <v>30</v>
      </c>
      <c r="F33" s="87">
        <v>30</v>
      </c>
      <c r="G33" s="87">
        <v>30</v>
      </c>
      <c r="H33" s="87">
        <v>0</v>
      </c>
      <c r="I33" s="87">
        <v>0</v>
      </c>
      <c r="J33" s="88">
        <v>0</v>
      </c>
      <c r="K33" s="88">
        <v>0</v>
      </c>
      <c r="L33" s="87">
        <v>0</v>
      </c>
      <c r="M33" s="89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</row>
    <row r="34" spans="1:20" ht="12">
      <c r="A34" s="85"/>
      <c r="B34" s="85"/>
      <c r="C34" s="85" t="s">
        <v>110</v>
      </c>
      <c r="D34" s="86" t="s">
        <v>175</v>
      </c>
      <c r="E34" s="87">
        <v>531.33600000000001</v>
      </c>
      <c r="F34" s="87">
        <v>531.33600000000001</v>
      </c>
      <c r="G34" s="87">
        <v>531.33600000000001</v>
      </c>
      <c r="H34" s="87">
        <v>0</v>
      </c>
      <c r="I34" s="87">
        <v>0</v>
      </c>
      <c r="J34" s="88">
        <v>0</v>
      </c>
      <c r="K34" s="88">
        <v>0</v>
      </c>
      <c r="L34" s="87">
        <v>0</v>
      </c>
      <c r="M34" s="89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</row>
    <row r="35" spans="1:20" ht="12">
      <c r="A35" s="85" t="s">
        <v>146</v>
      </c>
      <c r="B35" s="85" t="s">
        <v>147</v>
      </c>
      <c r="C35" s="85" t="s">
        <v>176</v>
      </c>
      <c r="D35" s="86" t="s">
        <v>149</v>
      </c>
      <c r="E35" s="87">
        <v>160.5</v>
      </c>
      <c r="F35" s="87">
        <v>160.5</v>
      </c>
      <c r="G35" s="87">
        <v>160.5</v>
      </c>
      <c r="H35" s="87">
        <v>0</v>
      </c>
      <c r="I35" s="87">
        <v>0</v>
      </c>
      <c r="J35" s="88">
        <v>0</v>
      </c>
      <c r="K35" s="88">
        <v>0</v>
      </c>
      <c r="L35" s="87">
        <v>0</v>
      </c>
      <c r="M35" s="89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</row>
    <row r="36" spans="1:20" ht="12">
      <c r="A36" s="85" t="s">
        <v>146</v>
      </c>
      <c r="B36" s="85" t="s">
        <v>147</v>
      </c>
      <c r="C36" s="85" t="s">
        <v>176</v>
      </c>
      <c r="D36" s="86" t="s">
        <v>151</v>
      </c>
      <c r="E36" s="87">
        <v>215.68799999999999</v>
      </c>
      <c r="F36" s="87">
        <v>215.68799999999999</v>
      </c>
      <c r="G36" s="87">
        <v>215.68799999999999</v>
      </c>
      <c r="H36" s="87">
        <v>0</v>
      </c>
      <c r="I36" s="87">
        <v>0</v>
      </c>
      <c r="J36" s="88">
        <v>0</v>
      </c>
      <c r="K36" s="88">
        <v>0</v>
      </c>
      <c r="L36" s="87">
        <v>0</v>
      </c>
      <c r="M36" s="89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</row>
    <row r="37" spans="1:20" ht="12">
      <c r="A37" s="85" t="s">
        <v>146</v>
      </c>
      <c r="B37" s="85" t="s">
        <v>147</v>
      </c>
      <c r="C37" s="85" t="s">
        <v>176</v>
      </c>
      <c r="D37" s="86" t="s">
        <v>177</v>
      </c>
      <c r="E37" s="87">
        <v>63.18</v>
      </c>
      <c r="F37" s="87">
        <v>63.18</v>
      </c>
      <c r="G37" s="87">
        <v>63.18</v>
      </c>
      <c r="H37" s="87">
        <v>0</v>
      </c>
      <c r="I37" s="87">
        <v>0</v>
      </c>
      <c r="J37" s="88">
        <v>0</v>
      </c>
      <c r="K37" s="88">
        <v>0</v>
      </c>
      <c r="L37" s="87">
        <v>0</v>
      </c>
      <c r="M37" s="89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</row>
    <row r="38" spans="1:20" ht="12">
      <c r="A38" s="85" t="s">
        <v>146</v>
      </c>
      <c r="B38" s="85" t="s">
        <v>147</v>
      </c>
      <c r="C38" s="85" t="s">
        <v>176</v>
      </c>
      <c r="D38" s="86" t="s">
        <v>178</v>
      </c>
      <c r="E38" s="87">
        <v>91.968000000000004</v>
      </c>
      <c r="F38" s="87">
        <v>91.968000000000004</v>
      </c>
      <c r="G38" s="87">
        <v>91.968000000000004</v>
      </c>
      <c r="H38" s="87">
        <v>0</v>
      </c>
      <c r="I38" s="87">
        <v>0</v>
      </c>
      <c r="J38" s="88">
        <v>0</v>
      </c>
      <c r="K38" s="88">
        <v>0</v>
      </c>
      <c r="L38" s="87">
        <v>0</v>
      </c>
      <c r="M38" s="89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</row>
    <row r="39" spans="1:20" ht="12">
      <c r="A39" s="85"/>
      <c r="B39" s="85"/>
      <c r="C39" s="85" t="s">
        <v>111</v>
      </c>
      <c r="D39" s="86" t="s">
        <v>179</v>
      </c>
      <c r="E39" s="87">
        <v>24.36</v>
      </c>
      <c r="F39" s="87">
        <v>24.36</v>
      </c>
      <c r="G39" s="87">
        <v>4.2</v>
      </c>
      <c r="H39" s="87">
        <v>0</v>
      </c>
      <c r="I39" s="87">
        <v>20.16</v>
      </c>
      <c r="J39" s="88">
        <v>0</v>
      </c>
      <c r="K39" s="88">
        <v>0</v>
      </c>
      <c r="L39" s="87">
        <v>0</v>
      </c>
      <c r="M39" s="89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</row>
    <row r="40" spans="1:20" ht="12">
      <c r="A40" s="85" t="s">
        <v>146</v>
      </c>
      <c r="B40" s="85" t="s">
        <v>147</v>
      </c>
      <c r="C40" s="85" t="s">
        <v>180</v>
      </c>
      <c r="D40" s="86" t="s">
        <v>149</v>
      </c>
      <c r="E40" s="87">
        <v>24.36</v>
      </c>
      <c r="F40" s="87">
        <v>24.36</v>
      </c>
      <c r="G40" s="87">
        <v>4.2</v>
      </c>
      <c r="H40" s="87">
        <v>0</v>
      </c>
      <c r="I40" s="87">
        <v>20.16</v>
      </c>
      <c r="J40" s="88">
        <v>0</v>
      </c>
      <c r="K40" s="88">
        <v>0</v>
      </c>
      <c r="L40" s="87">
        <v>0</v>
      </c>
      <c r="M40" s="89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</row>
    <row r="41" spans="1:20" ht="12">
      <c r="A41" s="85"/>
      <c r="B41" s="85"/>
      <c r="C41" s="85" t="s">
        <v>181</v>
      </c>
      <c r="D41" s="86" t="s">
        <v>182</v>
      </c>
      <c r="E41" s="87">
        <v>100</v>
      </c>
      <c r="F41" s="87">
        <v>100</v>
      </c>
      <c r="G41" s="87">
        <v>0</v>
      </c>
      <c r="H41" s="87">
        <v>0</v>
      </c>
      <c r="I41" s="87">
        <v>100</v>
      </c>
      <c r="J41" s="88">
        <v>0</v>
      </c>
      <c r="K41" s="88">
        <v>0</v>
      </c>
      <c r="L41" s="87">
        <v>0</v>
      </c>
      <c r="M41" s="89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</row>
    <row r="42" spans="1:20" ht="12">
      <c r="A42" s="85" t="s">
        <v>146</v>
      </c>
      <c r="B42" s="85" t="s">
        <v>147</v>
      </c>
      <c r="C42" s="85" t="s">
        <v>183</v>
      </c>
      <c r="D42" s="86" t="s">
        <v>149</v>
      </c>
      <c r="E42" s="87">
        <v>100</v>
      </c>
      <c r="F42" s="87">
        <v>100</v>
      </c>
      <c r="G42" s="87">
        <v>0</v>
      </c>
      <c r="H42" s="87">
        <v>0</v>
      </c>
      <c r="I42" s="87">
        <v>100</v>
      </c>
      <c r="J42" s="88">
        <v>0</v>
      </c>
      <c r="K42" s="88">
        <v>0</v>
      </c>
      <c r="L42" s="87">
        <v>0</v>
      </c>
      <c r="M42" s="89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</row>
    <row r="43" spans="1:20" ht="12">
      <c r="A43" s="85" t="s">
        <v>184</v>
      </c>
      <c r="B43" s="85"/>
      <c r="C43" s="85"/>
      <c r="D43" s="86" t="s">
        <v>185</v>
      </c>
      <c r="E43" s="87">
        <v>3864.9661000000001</v>
      </c>
      <c r="F43" s="87">
        <v>3864.9661000000001</v>
      </c>
      <c r="G43" s="87">
        <v>3633.8461000000002</v>
      </c>
      <c r="H43" s="87">
        <v>231.12</v>
      </c>
      <c r="I43" s="87">
        <v>0</v>
      </c>
      <c r="J43" s="88">
        <v>0</v>
      </c>
      <c r="K43" s="88">
        <v>0</v>
      </c>
      <c r="L43" s="87">
        <v>0</v>
      </c>
      <c r="M43" s="89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</row>
    <row r="44" spans="1:20" ht="12">
      <c r="A44" s="85"/>
      <c r="B44" s="85" t="s">
        <v>155</v>
      </c>
      <c r="C44" s="85"/>
      <c r="D44" s="86" t="s">
        <v>186</v>
      </c>
      <c r="E44" s="87">
        <v>3864.9661000000001</v>
      </c>
      <c r="F44" s="87">
        <v>3864.9661000000001</v>
      </c>
      <c r="G44" s="87">
        <v>3633.8461000000002</v>
      </c>
      <c r="H44" s="87">
        <v>231.12</v>
      </c>
      <c r="I44" s="87">
        <v>0</v>
      </c>
      <c r="J44" s="88">
        <v>0</v>
      </c>
      <c r="K44" s="88">
        <v>0</v>
      </c>
      <c r="L44" s="87">
        <v>0</v>
      </c>
      <c r="M44" s="89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</row>
    <row r="45" spans="1:20" ht="12">
      <c r="A45" s="85"/>
      <c r="B45" s="85"/>
      <c r="C45" s="85" t="s">
        <v>144</v>
      </c>
      <c r="D45" s="86" t="s">
        <v>187</v>
      </c>
      <c r="E45" s="87">
        <v>3864.9661000000001</v>
      </c>
      <c r="F45" s="87">
        <v>3864.9661000000001</v>
      </c>
      <c r="G45" s="87">
        <f>36338461/10000</f>
        <v>3633.8461000000002</v>
      </c>
      <c r="H45" s="87">
        <v>231.12</v>
      </c>
      <c r="I45" s="87">
        <v>0</v>
      </c>
      <c r="J45" s="88">
        <v>0</v>
      </c>
      <c r="K45" s="88">
        <v>0</v>
      </c>
      <c r="L45" s="87">
        <v>0</v>
      </c>
      <c r="M45" s="89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</row>
    <row r="46" spans="1:20" ht="12">
      <c r="A46" s="85" t="s">
        <v>188</v>
      </c>
      <c r="B46" s="85" t="s">
        <v>157</v>
      </c>
      <c r="C46" s="85" t="s">
        <v>148</v>
      </c>
      <c r="D46" s="86" t="s">
        <v>149</v>
      </c>
      <c r="E46" s="87">
        <v>3864.9661000000001</v>
      </c>
      <c r="F46" s="87">
        <v>3864.9661000000001</v>
      </c>
      <c r="G46" s="87">
        <f>36338461/10000</f>
        <v>3633.8461000000002</v>
      </c>
      <c r="H46" s="87">
        <v>231.12</v>
      </c>
      <c r="I46" s="87">
        <v>0</v>
      </c>
      <c r="J46" s="88">
        <v>0</v>
      </c>
      <c r="K46" s="88">
        <v>0</v>
      </c>
      <c r="L46" s="87">
        <v>0</v>
      </c>
      <c r="M46" s="89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</row>
    <row r="47" spans="1:20" ht="12">
      <c r="A47" s="85" t="s">
        <v>189</v>
      </c>
      <c r="B47" s="85"/>
      <c r="C47" s="85"/>
      <c r="D47" s="86" t="s">
        <v>190</v>
      </c>
      <c r="E47" s="87">
        <v>1084.0725</v>
      </c>
      <c r="F47" s="87">
        <v>1084.0725</v>
      </c>
      <c r="G47" s="87">
        <f t="shared" ref="G47:G53" si="0">36338461/10000</f>
        <v>3633.8461000000002</v>
      </c>
      <c r="H47" s="87">
        <v>0</v>
      </c>
      <c r="I47" s="87">
        <v>0</v>
      </c>
      <c r="J47" s="88">
        <v>0</v>
      </c>
      <c r="K47" s="88">
        <v>0</v>
      </c>
      <c r="L47" s="87">
        <v>0</v>
      </c>
      <c r="M47" s="89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</row>
    <row r="48" spans="1:20" ht="12">
      <c r="A48" s="85"/>
      <c r="B48" s="85" t="s">
        <v>155</v>
      </c>
      <c r="C48" s="85"/>
      <c r="D48" s="86" t="s">
        <v>191</v>
      </c>
      <c r="E48" s="87">
        <v>1084.0725</v>
      </c>
      <c r="F48" s="87">
        <v>1084.0725</v>
      </c>
      <c r="G48" s="87">
        <f t="shared" si="0"/>
        <v>3633.8461000000002</v>
      </c>
      <c r="H48" s="87">
        <v>0</v>
      </c>
      <c r="I48" s="87">
        <v>0</v>
      </c>
      <c r="J48" s="88">
        <v>0</v>
      </c>
      <c r="K48" s="88">
        <v>0</v>
      </c>
      <c r="L48" s="87">
        <v>0</v>
      </c>
      <c r="M48" s="89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</row>
    <row r="49" spans="1:20" ht="12">
      <c r="A49" s="85"/>
      <c r="B49" s="85"/>
      <c r="C49" s="85" t="s">
        <v>144</v>
      </c>
      <c r="D49" s="86" t="s">
        <v>192</v>
      </c>
      <c r="E49" s="87">
        <v>1084.0725</v>
      </c>
      <c r="F49" s="87">
        <v>1084.0725</v>
      </c>
      <c r="G49" s="87">
        <f t="shared" si="0"/>
        <v>3633.8461000000002</v>
      </c>
      <c r="H49" s="87">
        <v>0</v>
      </c>
      <c r="I49" s="87">
        <v>0</v>
      </c>
      <c r="J49" s="88">
        <v>0</v>
      </c>
      <c r="K49" s="88">
        <v>0</v>
      </c>
      <c r="L49" s="87">
        <v>0</v>
      </c>
      <c r="M49" s="89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</row>
    <row r="50" spans="1:20" ht="12">
      <c r="A50" s="85" t="s">
        <v>193</v>
      </c>
      <c r="B50" s="85" t="s">
        <v>157</v>
      </c>
      <c r="C50" s="85" t="s">
        <v>148</v>
      </c>
      <c r="D50" s="86" t="s">
        <v>149</v>
      </c>
      <c r="E50" s="87">
        <v>10840.725</v>
      </c>
      <c r="F50" s="87">
        <v>1084.0725</v>
      </c>
      <c r="G50" s="87">
        <f t="shared" si="0"/>
        <v>3633.8461000000002</v>
      </c>
      <c r="H50" s="87">
        <v>0</v>
      </c>
      <c r="I50" s="87">
        <v>0</v>
      </c>
      <c r="J50" s="88">
        <v>0</v>
      </c>
      <c r="K50" s="88">
        <v>0</v>
      </c>
      <c r="L50" s="87">
        <v>0</v>
      </c>
      <c r="M50" s="89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</row>
    <row r="51" spans="1:20" ht="12">
      <c r="A51" s="85" t="s">
        <v>194</v>
      </c>
      <c r="B51" s="85"/>
      <c r="C51" s="85"/>
      <c r="D51" s="86" t="s">
        <v>195</v>
      </c>
      <c r="E51" s="87">
        <v>874.54259999999999</v>
      </c>
      <c r="F51" s="87">
        <v>874.54259999999999</v>
      </c>
      <c r="G51" s="87">
        <f t="shared" si="0"/>
        <v>3633.8461000000002</v>
      </c>
      <c r="H51" s="87">
        <v>0</v>
      </c>
      <c r="I51" s="87">
        <v>0</v>
      </c>
      <c r="J51" s="88">
        <v>0</v>
      </c>
      <c r="K51" s="88">
        <v>0</v>
      </c>
      <c r="L51" s="87">
        <v>0</v>
      </c>
      <c r="M51" s="89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</row>
    <row r="52" spans="1:20" ht="12">
      <c r="A52" s="85"/>
      <c r="B52" s="85" t="s">
        <v>142</v>
      </c>
      <c r="C52" s="85"/>
      <c r="D52" s="86" t="s">
        <v>196</v>
      </c>
      <c r="E52" s="87">
        <v>874.54259999999999</v>
      </c>
      <c r="F52" s="87">
        <v>874.54259999999999</v>
      </c>
      <c r="G52" s="87">
        <f t="shared" si="0"/>
        <v>3633.8461000000002</v>
      </c>
      <c r="H52" s="87">
        <v>0</v>
      </c>
      <c r="I52" s="87">
        <v>0</v>
      </c>
      <c r="J52" s="88">
        <v>0</v>
      </c>
      <c r="K52" s="88">
        <v>0</v>
      </c>
      <c r="L52" s="87">
        <v>0</v>
      </c>
      <c r="M52" s="89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</row>
    <row r="53" spans="1:20" ht="12">
      <c r="A53" s="85"/>
      <c r="B53" s="85"/>
      <c r="C53" s="85" t="s">
        <v>144</v>
      </c>
      <c r="D53" s="86" t="s">
        <v>197</v>
      </c>
      <c r="E53" s="87">
        <v>874.54259999999999</v>
      </c>
      <c r="F53" s="87">
        <v>874.54259999999999</v>
      </c>
      <c r="G53" s="87">
        <f t="shared" si="0"/>
        <v>3633.8461000000002</v>
      </c>
      <c r="H53" s="87">
        <v>0</v>
      </c>
      <c r="I53" s="87">
        <v>0</v>
      </c>
      <c r="J53" s="88">
        <v>0</v>
      </c>
      <c r="K53" s="88">
        <v>0</v>
      </c>
      <c r="L53" s="87">
        <v>0</v>
      </c>
      <c r="M53" s="89">
        <v>0</v>
      </c>
      <c r="N53" s="87"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</row>
    <row r="54" spans="1:20" ht="12">
      <c r="A54" s="85" t="s">
        <v>198</v>
      </c>
      <c r="B54" s="85" t="s">
        <v>147</v>
      </c>
      <c r="C54" s="85" t="s">
        <v>148</v>
      </c>
      <c r="D54" s="86" t="s">
        <v>149</v>
      </c>
      <c r="E54" s="87">
        <v>874.54259999999999</v>
      </c>
      <c r="F54" s="87">
        <v>874.54259999999999</v>
      </c>
      <c r="G54" s="87">
        <f>36338461/10000</f>
        <v>3633.8461000000002</v>
      </c>
      <c r="H54" s="87">
        <v>0</v>
      </c>
      <c r="I54" s="87">
        <v>0</v>
      </c>
      <c r="J54" s="88">
        <v>0</v>
      </c>
      <c r="K54" s="88">
        <v>0</v>
      </c>
      <c r="L54" s="87">
        <v>0</v>
      </c>
      <c r="M54" s="89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</row>
  </sheetData>
  <mergeCells count="23">
    <mergeCell ref="S3:T3"/>
    <mergeCell ref="A1:C1"/>
    <mergeCell ref="R5:R6"/>
    <mergeCell ref="S5:S6"/>
    <mergeCell ref="T5:T6"/>
    <mergeCell ref="I5:I6"/>
    <mergeCell ref="N4:N6"/>
    <mergeCell ref="O4:O6"/>
    <mergeCell ref="P5:P6"/>
    <mergeCell ref="Q5:Q6"/>
    <mergeCell ref="F5:F6"/>
    <mergeCell ref="G5:G6"/>
    <mergeCell ref="H5:H6"/>
    <mergeCell ref="M4:M6"/>
    <mergeCell ref="J5:J6"/>
    <mergeCell ref="L5:L6"/>
    <mergeCell ref="K5:K6"/>
    <mergeCell ref="A5:A6"/>
    <mergeCell ref="B5:B6"/>
    <mergeCell ref="D4:D6"/>
    <mergeCell ref="E4:E6"/>
    <mergeCell ref="A4:C4"/>
    <mergeCell ref="C5:C6"/>
  </mergeCells>
  <phoneticPr fontId="3" type="noConversion"/>
  <printOptions horizontalCentered="1"/>
  <pageMargins left="0.78740157480314954" right="0.39370078740157477" top="0.39370078740157477" bottom="0.39370078740157477" header="0.3930708554786021" footer="0.3930708554786021"/>
  <pageSetup paperSize="9" scale="82" fitToHeight="99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7"/>
  <sheetViews>
    <sheetView showGridLines="0" showZeros="0" topLeftCell="A19" workbookViewId="0">
      <selection activeCell="S36" sqref="S36:S39"/>
    </sheetView>
  </sheetViews>
  <sheetFormatPr defaultColWidth="6.875" defaultRowHeight="11.25"/>
  <cols>
    <col min="1" max="3" width="3.625" style="33" customWidth="1"/>
    <col min="4" max="4" width="14.125" style="33" customWidth="1"/>
    <col min="5" max="5" width="11.125" style="33" customWidth="1"/>
    <col min="6" max="6" width="11.875" style="33" customWidth="1"/>
    <col min="7" max="7" width="11.75" style="33" customWidth="1"/>
    <col min="8" max="8" width="10.375" style="33" customWidth="1"/>
    <col min="9" max="9" width="7.125" style="33" customWidth="1"/>
    <col min="10" max="10" width="9.75" style="33" customWidth="1"/>
    <col min="11" max="11" width="8.5" style="33" customWidth="1"/>
    <col min="12" max="14" width="9.625" style="33" customWidth="1"/>
    <col min="15" max="15" width="5.875" style="33" customWidth="1"/>
    <col min="16" max="16" width="6.875" style="33" customWidth="1"/>
    <col min="17" max="17" width="7.5" style="33" customWidth="1"/>
    <col min="18" max="18" width="8.375" style="33" customWidth="1"/>
    <col min="19" max="19" width="10" style="33" customWidth="1"/>
    <col min="20" max="20" width="9" style="33" customWidth="1"/>
    <col min="21" max="36" width="9.625" style="33" customWidth="1"/>
    <col min="37" max="253" width="6.875" style="33" customWidth="1"/>
    <col min="254" max="16384" width="6.875" style="33"/>
  </cols>
  <sheetData>
    <row r="1" spans="1:37">
      <c r="A1" s="123" t="s">
        <v>136</v>
      </c>
      <c r="B1" s="123"/>
      <c r="C1" s="123"/>
    </row>
    <row r="2" spans="1:37" ht="37.5" customHeight="1">
      <c r="A2" s="70" t="s">
        <v>77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7" ht="9.75" customHeight="1">
      <c r="A3" s="44" t="s">
        <v>132</v>
      </c>
      <c r="B3" s="30"/>
      <c r="C3" s="30"/>
      <c r="D3" s="46"/>
      <c r="E3" s="47"/>
      <c r="F3" s="47"/>
      <c r="G3" s="47"/>
      <c r="H3" s="47"/>
      <c r="I3" s="47"/>
      <c r="J3" s="47"/>
      <c r="K3" s="47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J3" s="69" t="s">
        <v>10</v>
      </c>
    </row>
    <row r="4" spans="1:37" ht="20.25" customHeight="1">
      <c r="A4" s="35" t="s">
        <v>0</v>
      </c>
      <c r="B4" s="35"/>
      <c r="C4" s="35"/>
      <c r="D4" s="124" t="s">
        <v>130</v>
      </c>
      <c r="E4" s="124" t="s">
        <v>1</v>
      </c>
      <c r="F4" s="48" t="s">
        <v>78</v>
      </c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35"/>
      <c r="S4" s="50" t="s">
        <v>79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35"/>
      <c r="AG4" s="35"/>
      <c r="AH4" s="35"/>
      <c r="AI4" s="112" t="s">
        <v>6</v>
      </c>
      <c r="AJ4" s="112" t="s">
        <v>2</v>
      </c>
    </row>
    <row r="5" spans="1:37" ht="20.25" customHeight="1">
      <c r="A5" s="112" t="s">
        <v>3</v>
      </c>
      <c r="B5" s="112" t="s">
        <v>4</v>
      </c>
      <c r="C5" s="112" t="s">
        <v>5</v>
      </c>
      <c r="D5" s="124"/>
      <c r="E5" s="112"/>
      <c r="F5" s="119" t="s">
        <v>76</v>
      </c>
      <c r="G5" s="48" t="s">
        <v>26</v>
      </c>
      <c r="H5" s="50"/>
      <c r="I5" s="50"/>
      <c r="J5" s="50"/>
      <c r="K5" s="50"/>
      <c r="L5" s="35"/>
      <c r="M5" s="51"/>
      <c r="N5" s="122" t="s">
        <v>27</v>
      </c>
      <c r="O5" s="118"/>
      <c r="P5" s="118"/>
      <c r="Q5" s="118"/>
      <c r="R5" s="118"/>
      <c r="S5" s="119" t="s">
        <v>76</v>
      </c>
      <c r="T5" s="48" t="s">
        <v>29</v>
      </c>
      <c r="U5" s="49"/>
      <c r="V5" s="49"/>
      <c r="W5" s="49"/>
      <c r="X5" s="49"/>
      <c r="Y5" s="49"/>
      <c r="Z5" s="49"/>
      <c r="AA5" s="51"/>
      <c r="AB5" s="50" t="s">
        <v>30</v>
      </c>
      <c r="AC5" s="50"/>
      <c r="AD5" s="35"/>
      <c r="AE5" s="35"/>
      <c r="AF5" s="112" t="s">
        <v>31</v>
      </c>
      <c r="AG5" s="112" t="s">
        <v>32</v>
      </c>
      <c r="AH5" s="112" t="s">
        <v>80</v>
      </c>
      <c r="AI5" s="112"/>
      <c r="AJ5" s="112"/>
    </row>
    <row r="6" spans="1:37" ht="20.25" customHeight="1">
      <c r="A6" s="112"/>
      <c r="B6" s="112"/>
      <c r="C6" s="112"/>
      <c r="D6" s="124"/>
      <c r="E6" s="112"/>
      <c r="F6" s="112"/>
      <c r="G6" s="120" t="s">
        <v>8</v>
      </c>
      <c r="H6" s="120" t="s">
        <v>81</v>
      </c>
      <c r="I6" s="120" t="s">
        <v>82</v>
      </c>
      <c r="J6" s="120" t="s">
        <v>83</v>
      </c>
      <c r="K6" s="120" t="s">
        <v>84</v>
      </c>
      <c r="L6" s="120" t="s">
        <v>85</v>
      </c>
      <c r="M6" s="118" t="s">
        <v>86</v>
      </c>
      <c r="N6" s="112" t="s">
        <v>8</v>
      </c>
      <c r="O6" s="112" t="s">
        <v>87</v>
      </c>
      <c r="P6" s="112" t="s">
        <v>88</v>
      </c>
      <c r="Q6" s="116" t="s">
        <v>89</v>
      </c>
      <c r="R6" s="112" t="s">
        <v>90</v>
      </c>
      <c r="S6" s="112"/>
      <c r="T6" s="119" t="s">
        <v>8</v>
      </c>
      <c r="U6" s="48" t="s">
        <v>91</v>
      </c>
      <c r="V6" s="50"/>
      <c r="W6" s="50"/>
      <c r="X6" s="50"/>
      <c r="Y6" s="50"/>
      <c r="Z6" s="50"/>
      <c r="AA6" s="112" t="s">
        <v>92</v>
      </c>
      <c r="AB6" s="118" t="s">
        <v>8</v>
      </c>
      <c r="AC6" s="118" t="s">
        <v>93</v>
      </c>
      <c r="AD6" s="112" t="s">
        <v>94</v>
      </c>
      <c r="AE6" s="112" t="s">
        <v>95</v>
      </c>
      <c r="AF6" s="112"/>
      <c r="AG6" s="112"/>
      <c r="AH6" s="112"/>
      <c r="AI6" s="112"/>
      <c r="AJ6" s="112"/>
    </row>
    <row r="7" spans="1:37" ht="20.25" customHeight="1">
      <c r="A7" s="112"/>
      <c r="B7" s="112"/>
      <c r="C7" s="112"/>
      <c r="D7" s="124"/>
      <c r="E7" s="112"/>
      <c r="F7" s="112"/>
      <c r="G7" s="121"/>
      <c r="H7" s="121"/>
      <c r="I7" s="121"/>
      <c r="J7" s="121"/>
      <c r="K7" s="121"/>
      <c r="L7" s="121"/>
      <c r="M7" s="112"/>
      <c r="N7" s="112"/>
      <c r="O7" s="112"/>
      <c r="P7" s="112"/>
      <c r="Q7" s="112"/>
      <c r="R7" s="112"/>
      <c r="S7" s="112"/>
      <c r="T7" s="112"/>
      <c r="U7" s="118" t="s">
        <v>8</v>
      </c>
      <c r="V7" s="118" t="s">
        <v>96</v>
      </c>
      <c r="W7" s="118" t="s">
        <v>82</v>
      </c>
      <c r="X7" s="118" t="s">
        <v>84</v>
      </c>
      <c r="Y7" s="118" t="s">
        <v>83</v>
      </c>
      <c r="Z7" s="118" t="s">
        <v>97</v>
      </c>
      <c r="AA7" s="112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7" ht="20.25" customHeight="1">
      <c r="A8" s="112"/>
      <c r="B8" s="112"/>
      <c r="C8" s="112"/>
      <c r="D8" s="124"/>
      <c r="E8" s="112"/>
      <c r="F8" s="112"/>
      <c r="G8" s="121"/>
      <c r="H8" s="121"/>
      <c r="I8" s="121"/>
      <c r="J8" s="121"/>
      <c r="K8" s="121"/>
      <c r="L8" s="121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7" ht="20.25" hidden="1" customHeight="1">
      <c r="A9" s="52" t="s">
        <v>7</v>
      </c>
      <c r="B9" s="53" t="s">
        <v>7</v>
      </c>
      <c r="C9" s="53" t="s">
        <v>7</v>
      </c>
      <c r="D9" s="54" t="s">
        <v>7</v>
      </c>
      <c r="E9" s="55">
        <v>1</v>
      </c>
      <c r="F9" s="55">
        <v>2</v>
      </c>
      <c r="G9" s="56">
        <v>3</v>
      </c>
      <c r="H9" s="55">
        <v>4</v>
      </c>
      <c r="I9" s="55" t="s">
        <v>98</v>
      </c>
      <c r="J9" s="55" t="s">
        <v>99</v>
      </c>
      <c r="K9" s="56" t="s">
        <v>100</v>
      </c>
      <c r="L9" s="55" t="s">
        <v>101</v>
      </c>
      <c r="M9" s="55" t="s">
        <v>102</v>
      </c>
      <c r="N9" s="55" t="s">
        <v>103</v>
      </c>
      <c r="O9" s="55" t="s">
        <v>104</v>
      </c>
      <c r="P9" s="55" t="s">
        <v>105</v>
      </c>
      <c r="Q9" s="55" t="s">
        <v>106</v>
      </c>
      <c r="R9" s="55" t="s">
        <v>107</v>
      </c>
      <c r="S9" s="55" t="s">
        <v>109</v>
      </c>
      <c r="T9" s="55" t="s">
        <v>110</v>
      </c>
      <c r="U9" s="55" t="s">
        <v>111</v>
      </c>
      <c r="V9" s="55" t="s">
        <v>112</v>
      </c>
      <c r="W9" s="55" t="s">
        <v>113</v>
      </c>
      <c r="X9" s="56" t="s">
        <v>114</v>
      </c>
      <c r="Y9" s="55" t="s">
        <v>115</v>
      </c>
      <c r="Z9" s="55" t="s">
        <v>116</v>
      </c>
      <c r="AA9" s="55" t="s">
        <v>117</v>
      </c>
      <c r="AB9" s="55" t="s">
        <v>118</v>
      </c>
      <c r="AC9" s="56" t="s">
        <v>119</v>
      </c>
      <c r="AD9" s="56" t="s">
        <v>120</v>
      </c>
      <c r="AE9" s="56" t="s">
        <v>121</v>
      </c>
      <c r="AF9" s="55" t="s">
        <v>122</v>
      </c>
      <c r="AG9" s="55" t="s">
        <v>123</v>
      </c>
      <c r="AH9" s="55" t="s">
        <v>124</v>
      </c>
      <c r="AI9" s="55" t="s">
        <v>125</v>
      </c>
      <c r="AJ9" s="57">
        <v>33</v>
      </c>
    </row>
    <row r="10" spans="1:37" ht="20.25" customHeight="1">
      <c r="A10" s="90"/>
      <c r="B10" s="90"/>
      <c r="C10" s="90"/>
      <c r="D10" s="86" t="s">
        <v>76</v>
      </c>
      <c r="E10" s="91">
        <v>20979.2255</v>
      </c>
      <c r="F10" s="91">
        <v>12456.6068</v>
      </c>
      <c r="G10" s="91">
        <f>(H10+I10+J10+K10+L10+M10)</f>
        <v>11885.817999999999</v>
      </c>
      <c r="H10" s="91">
        <v>3185.9004</v>
      </c>
      <c r="I10" s="91">
        <v>87.888000000000005</v>
      </c>
      <c r="J10" s="92">
        <v>5471.6376</v>
      </c>
      <c r="K10" s="91">
        <v>1079.04</v>
      </c>
      <c r="L10" s="93">
        <v>707.16800000000001</v>
      </c>
      <c r="M10" s="91">
        <v>1354.184</v>
      </c>
      <c r="N10" s="91">
        <v>1110.3088</v>
      </c>
      <c r="O10" s="94">
        <v>0</v>
      </c>
      <c r="P10" s="94">
        <v>0</v>
      </c>
      <c r="Q10" s="91">
        <v>26.2363</v>
      </c>
      <c r="R10" s="91">
        <v>1084.0725</v>
      </c>
      <c r="S10" s="92">
        <v>5002.13</v>
      </c>
      <c r="T10" s="91">
        <v>3694.6261</v>
      </c>
      <c r="U10" s="96">
        <v>3633.85</v>
      </c>
      <c r="V10" s="94">
        <v>1961.05</v>
      </c>
      <c r="W10" s="95">
        <v>35.96</v>
      </c>
      <c r="X10" s="94">
        <v>231.12</v>
      </c>
      <c r="Y10" s="96">
        <v>1380.16</v>
      </c>
      <c r="Z10" s="94">
        <v>25.56</v>
      </c>
      <c r="AA10" s="91">
        <v>60.78</v>
      </c>
      <c r="AB10" s="91">
        <v>432.96</v>
      </c>
      <c r="AC10" s="91">
        <v>33.012</v>
      </c>
      <c r="AD10" s="91">
        <v>370.83600000000001</v>
      </c>
      <c r="AE10" s="91">
        <v>29.111999999999998</v>
      </c>
      <c r="AF10" s="93">
        <v>874.54259999999999</v>
      </c>
      <c r="AG10" s="94">
        <v>0</v>
      </c>
      <c r="AH10" s="94">
        <v>0</v>
      </c>
      <c r="AI10" s="91">
        <v>1024.3800000000001</v>
      </c>
      <c r="AJ10" s="91">
        <v>2496.11</v>
      </c>
      <c r="AK10" s="58"/>
    </row>
    <row r="11" spans="1:37" ht="20.25" customHeight="1">
      <c r="A11" s="90" t="s">
        <v>140</v>
      </c>
      <c r="B11" s="90"/>
      <c r="C11" s="90"/>
      <c r="D11" s="86" t="s">
        <v>141</v>
      </c>
      <c r="E11" s="91">
        <v>15386.764300000001</v>
      </c>
      <c r="F11" s="91">
        <v>11372.534299999999</v>
      </c>
      <c r="G11" s="91">
        <f>(H11+I11+J11+K11+L11+M11)</f>
        <v>11885.817999999999</v>
      </c>
      <c r="H11" s="91">
        <v>3185.9004</v>
      </c>
      <c r="I11" s="91">
        <v>87.888000000000005</v>
      </c>
      <c r="J11" s="92">
        <v>5471.6376</v>
      </c>
      <c r="K11" s="91">
        <v>1079.04</v>
      </c>
      <c r="L11" s="93">
        <v>707.16800000000001</v>
      </c>
      <c r="M11" s="91">
        <v>1354.184</v>
      </c>
      <c r="N11" s="91">
        <v>26.2363</v>
      </c>
      <c r="O11" s="94">
        <v>0</v>
      </c>
      <c r="P11" s="94">
        <v>0</v>
      </c>
      <c r="Q11" s="91">
        <v>26.2363</v>
      </c>
      <c r="R11" s="91">
        <v>0</v>
      </c>
      <c r="S11" s="92">
        <v>493.74</v>
      </c>
      <c r="T11" s="91">
        <v>60.78</v>
      </c>
      <c r="U11" s="96">
        <v>0</v>
      </c>
      <c r="V11" s="94">
        <v>0</v>
      </c>
      <c r="W11" s="95">
        <v>0</v>
      </c>
      <c r="X11" s="94">
        <v>0</v>
      </c>
      <c r="Y11" s="96">
        <v>0</v>
      </c>
      <c r="Z11" s="94">
        <v>0</v>
      </c>
      <c r="AA11" s="91">
        <v>60.78</v>
      </c>
      <c r="AB11" s="91">
        <v>432.96</v>
      </c>
      <c r="AC11" s="91">
        <v>33.012</v>
      </c>
      <c r="AD11" s="91">
        <v>370.83600000000001</v>
      </c>
      <c r="AE11" s="91">
        <v>29.111999999999998</v>
      </c>
      <c r="AF11" s="93">
        <v>0</v>
      </c>
      <c r="AG11" s="94">
        <v>0</v>
      </c>
      <c r="AH11" s="94">
        <v>0</v>
      </c>
      <c r="AI11" s="91">
        <v>1024.3800000000001</v>
      </c>
      <c r="AJ11" s="91">
        <v>2496.11</v>
      </c>
      <c r="AK11" s="58"/>
    </row>
    <row r="12" spans="1:37" ht="20.25" customHeight="1">
      <c r="A12" s="90"/>
      <c r="B12" s="90" t="s">
        <v>142</v>
      </c>
      <c r="C12" s="90"/>
      <c r="D12" s="86" t="s">
        <v>143</v>
      </c>
      <c r="E12" s="91">
        <v>15386.764300000001</v>
      </c>
      <c r="F12" s="91">
        <v>11372.534299999999</v>
      </c>
      <c r="G12" s="91">
        <f t="shared" ref="G12:G14" si="0">(H12+I12+J12+K12+L12+M12)</f>
        <v>11885.817999999999</v>
      </c>
      <c r="H12" s="91">
        <v>3185.9004</v>
      </c>
      <c r="I12" s="91">
        <v>87.888000000000005</v>
      </c>
      <c r="J12" s="92">
        <v>5471.6376</v>
      </c>
      <c r="K12" s="91">
        <v>1079.04</v>
      </c>
      <c r="L12" s="93">
        <v>707.16800000000001</v>
      </c>
      <c r="M12" s="91">
        <v>1354.184</v>
      </c>
      <c r="N12" s="91">
        <v>26.2363</v>
      </c>
      <c r="O12" s="94">
        <v>0</v>
      </c>
      <c r="P12" s="94">
        <v>0</v>
      </c>
      <c r="Q12" s="91">
        <v>26.2363</v>
      </c>
      <c r="R12" s="91">
        <v>0</v>
      </c>
      <c r="S12" s="92">
        <v>493.74</v>
      </c>
      <c r="T12" s="91">
        <v>60.78</v>
      </c>
      <c r="U12" s="96">
        <v>0</v>
      </c>
      <c r="V12" s="94">
        <v>0</v>
      </c>
      <c r="W12" s="95">
        <v>0</v>
      </c>
      <c r="X12" s="94">
        <v>0</v>
      </c>
      <c r="Y12" s="96">
        <v>0</v>
      </c>
      <c r="Z12" s="94">
        <v>0</v>
      </c>
      <c r="AA12" s="91">
        <v>60.78</v>
      </c>
      <c r="AB12" s="91">
        <v>432.96</v>
      </c>
      <c r="AC12" s="91">
        <v>33.012</v>
      </c>
      <c r="AD12" s="91">
        <v>370.83600000000001</v>
      </c>
      <c r="AE12" s="91">
        <v>29.111999999999998</v>
      </c>
      <c r="AF12" s="93">
        <v>0</v>
      </c>
      <c r="AG12" s="94">
        <v>0</v>
      </c>
      <c r="AH12" s="94">
        <v>0</v>
      </c>
      <c r="AI12" s="91">
        <v>1024.3800000000001</v>
      </c>
      <c r="AJ12" s="91">
        <v>2496.11</v>
      </c>
      <c r="AK12" s="58"/>
    </row>
    <row r="13" spans="1:37" ht="20.25" customHeight="1">
      <c r="A13" s="90"/>
      <c r="B13" s="90"/>
      <c r="C13" s="90" t="s">
        <v>144</v>
      </c>
      <c r="D13" s="86" t="s">
        <v>145</v>
      </c>
      <c r="E13" s="91">
        <v>12519.818300000001</v>
      </c>
      <c r="F13" s="91">
        <v>11372.534299999999</v>
      </c>
      <c r="G13" s="91">
        <f t="shared" si="0"/>
        <v>11885.817999999999</v>
      </c>
      <c r="H13" s="91">
        <v>3185.9004</v>
      </c>
      <c r="I13" s="91">
        <v>87.888000000000005</v>
      </c>
      <c r="J13" s="92">
        <v>5471.6376</v>
      </c>
      <c r="K13" s="91">
        <v>1079.04</v>
      </c>
      <c r="L13" s="93">
        <v>707.16800000000001</v>
      </c>
      <c r="M13" s="91">
        <v>1354.184</v>
      </c>
      <c r="N13" s="91">
        <v>26.2363</v>
      </c>
      <c r="O13" s="94">
        <v>0</v>
      </c>
      <c r="P13" s="94">
        <v>0</v>
      </c>
      <c r="Q13" s="91">
        <v>26.2363</v>
      </c>
      <c r="R13" s="91">
        <v>0</v>
      </c>
      <c r="S13" s="92">
        <v>122.904</v>
      </c>
      <c r="T13" s="91">
        <v>60.78</v>
      </c>
      <c r="U13" s="96">
        <v>0</v>
      </c>
      <c r="V13" s="94">
        <v>0</v>
      </c>
      <c r="W13" s="95">
        <v>0</v>
      </c>
      <c r="X13" s="94">
        <v>0</v>
      </c>
      <c r="Y13" s="96">
        <v>0</v>
      </c>
      <c r="Z13" s="94">
        <v>0</v>
      </c>
      <c r="AA13" s="91">
        <v>60.78</v>
      </c>
      <c r="AB13" s="91">
        <v>62.124000000000002</v>
      </c>
      <c r="AC13" s="91">
        <v>33.012</v>
      </c>
      <c r="AD13" s="91">
        <v>0</v>
      </c>
      <c r="AE13" s="91">
        <v>29.111999999999998</v>
      </c>
      <c r="AF13" s="93">
        <v>0</v>
      </c>
      <c r="AG13" s="94">
        <v>0</v>
      </c>
      <c r="AH13" s="94">
        <v>0</v>
      </c>
      <c r="AI13" s="91">
        <v>1024.3800000000001</v>
      </c>
      <c r="AJ13" s="91">
        <v>0</v>
      </c>
      <c r="AK13" s="58"/>
    </row>
    <row r="14" spans="1:37" ht="20.25" customHeight="1">
      <c r="A14" s="90" t="s">
        <v>146</v>
      </c>
      <c r="B14" s="90" t="s">
        <v>147</v>
      </c>
      <c r="C14" s="90" t="s">
        <v>148</v>
      </c>
      <c r="D14" s="86" t="s">
        <v>149</v>
      </c>
      <c r="E14" s="91">
        <v>12519.818300000001</v>
      </c>
      <c r="F14" s="91">
        <v>11372.534299999999</v>
      </c>
      <c r="G14" s="91">
        <f t="shared" si="0"/>
        <v>11885.817999999999</v>
      </c>
      <c r="H14" s="91">
        <v>3185.9004</v>
      </c>
      <c r="I14" s="91">
        <v>87.888000000000005</v>
      </c>
      <c r="J14" s="92">
        <v>5471.6376</v>
      </c>
      <c r="K14" s="91">
        <v>1079.04</v>
      </c>
      <c r="L14" s="93">
        <v>707.16800000000001</v>
      </c>
      <c r="M14" s="91">
        <v>1354.184</v>
      </c>
      <c r="N14" s="91">
        <v>26.2363</v>
      </c>
      <c r="O14" s="94">
        <v>0</v>
      </c>
      <c r="P14" s="94">
        <v>0</v>
      </c>
      <c r="Q14" s="91">
        <v>26.2363</v>
      </c>
      <c r="R14" s="91">
        <v>0</v>
      </c>
      <c r="S14" s="92">
        <v>122.904</v>
      </c>
      <c r="T14" s="91">
        <v>60.78</v>
      </c>
      <c r="U14" s="96">
        <v>0</v>
      </c>
      <c r="V14" s="94">
        <v>0</v>
      </c>
      <c r="W14" s="95">
        <v>0</v>
      </c>
      <c r="X14" s="94">
        <v>0</v>
      </c>
      <c r="Y14" s="96">
        <v>0</v>
      </c>
      <c r="Z14" s="94">
        <v>0</v>
      </c>
      <c r="AA14" s="91">
        <v>60.78</v>
      </c>
      <c r="AB14" s="91">
        <v>62.124000000000002</v>
      </c>
      <c r="AC14" s="91">
        <v>33.012</v>
      </c>
      <c r="AD14" s="91">
        <v>0</v>
      </c>
      <c r="AE14" s="91">
        <v>29.111999999999998</v>
      </c>
      <c r="AF14" s="93">
        <v>0</v>
      </c>
      <c r="AG14" s="94">
        <v>0</v>
      </c>
      <c r="AH14" s="94">
        <v>0</v>
      </c>
      <c r="AI14" s="91">
        <v>1024.3800000000001</v>
      </c>
      <c r="AJ14" s="91">
        <v>0</v>
      </c>
      <c r="AK14" s="58"/>
    </row>
    <row r="15" spans="1:37" ht="20.25" customHeight="1">
      <c r="A15" s="90"/>
      <c r="B15" s="90"/>
      <c r="C15" s="90" t="s">
        <v>142</v>
      </c>
      <c r="D15" s="86" t="s">
        <v>150</v>
      </c>
      <c r="E15" s="91">
        <v>1739.81</v>
      </c>
      <c r="F15" s="91">
        <v>0</v>
      </c>
      <c r="G15" s="91">
        <f t="shared" ref="G15:G47" si="1">(H15+I15+J15+K15+L15+M15)/10000</f>
        <v>0</v>
      </c>
      <c r="H15" s="91">
        <v>0</v>
      </c>
      <c r="I15" s="91">
        <v>0</v>
      </c>
      <c r="J15" s="92">
        <v>0</v>
      </c>
      <c r="K15" s="91">
        <v>0</v>
      </c>
      <c r="L15" s="93">
        <v>0</v>
      </c>
      <c r="M15" s="91">
        <v>0</v>
      </c>
      <c r="N15" s="91">
        <v>0</v>
      </c>
      <c r="O15" s="94">
        <v>0</v>
      </c>
      <c r="P15" s="94">
        <v>0</v>
      </c>
      <c r="Q15" s="91">
        <v>0</v>
      </c>
      <c r="R15" s="91">
        <v>0</v>
      </c>
      <c r="S15" s="95">
        <v>0</v>
      </c>
      <c r="T15" s="94">
        <v>0</v>
      </c>
      <c r="U15" s="96">
        <v>0</v>
      </c>
      <c r="V15" s="94">
        <v>0</v>
      </c>
      <c r="W15" s="95">
        <v>0</v>
      </c>
      <c r="X15" s="94">
        <v>0</v>
      </c>
      <c r="Y15" s="96">
        <v>0</v>
      </c>
      <c r="Z15" s="94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3">
        <v>0</v>
      </c>
      <c r="AG15" s="94">
        <v>0</v>
      </c>
      <c r="AH15" s="94">
        <v>0</v>
      </c>
      <c r="AI15" s="91">
        <v>0</v>
      </c>
      <c r="AJ15" s="91">
        <v>1739.81</v>
      </c>
    </row>
    <row r="16" spans="1:37" ht="20.25" customHeight="1">
      <c r="A16" s="90" t="s">
        <v>146</v>
      </c>
      <c r="B16" s="90" t="s">
        <v>147</v>
      </c>
      <c r="C16" s="90" t="s">
        <v>147</v>
      </c>
      <c r="D16" s="86" t="s">
        <v>149</v>
      </c>
      <c r="E16" s="91">
        <v>1739.81</v>
      </c>
      <c r="F16" s="91">
        <v>0</v>
      </c>
      <c r="G16" s="91">
        <f t="shared" si="1"/>
        <v>0</v>
      </c>
      <c r="H16" s="91">
        <v>0</v>
      </c>
      <c r="I16" s="91">
        <v>0</v>
      </c>
      <c r="J16" s="92">
        <v>0</v>
      </c>
      <c r="K16" s="91">
        <v>0</v>
      </c>
      <c r="L16" s="93">
        <v>0</v>
      </c>
      <c r="M16" s="91">
        <v>0</v>
      </c>
      <c r="N16" s="91">
        <v>0</v>
      </c>
      <c r="O16" s="94">
        <v>0</v>
      </c>
      <c r="P16" s="94">
        <v>0</v>
      </c>
      <c r="Q16" s="91">
        <v>0</v>
      </c>
      <c r="R16" s="91">
        <v>0</v>
      </c>
      <c r="S16" s="95">
        <v>0</v>
      </c>
      <c r="T16" s="94">
        <v>0</v>
      </c>
      <c r="U16" s="96">
        <v>0</v>
      </c>
      <c r="V16" s="94">
        <v>0</v>
      </c>
      <c r="W16" s="95">
        <v>0</v>
      </c>
      <c r="X16" s="94">
        <v>0</v>
      </c>
      <c r="Y16" s="96">
        <v>0</v>
      </c>
      <c r="Z16" s="94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3">
        <v>0</v>
      </c>
      <c r="AG16" s="94">
        <v>0</v>
      </c>
      <c r="AH16" s="94">
        <v>0</v>
      </c>
      <c r="AI16" s="91">
        <v>0</v>
      </c>
      <c r="AJ16" s="91">
        <v>1739.81</v>
      </c>
    </row>
    <row r="17" spans="1:36" ht="20.25" customHeight="1">
      <c r="A17" s="90"/>
      <c r="B17" s="90"/>
      <c r="C17" s="90" t="s">
        <v>152</v>
      </c>
      <c r="D17" s="86" t="s">
        <v>153</v>
      </c>
      <c r="E17" s="91">
        <v>527.1</v>
      </c>
      <c r="F17" s="91">
        <v>0</v>
      </c>
      <c r="G17" s="91">
        <f t="shared" si="1"/>
        <v>0</v>
      </c>
      <c r="H17" s="91">
        <v>0</v>
      </c>
      <c r="I17" s="91">
        <v>0</v>
      </c>
      <c r="J17" s="92">
        <v>0</v>
      </c>
      <c r="K17" s="91">
        <v>0</v>
      </c>
      <c r="L17" s="93">
        <v>0</v>
      </c>
      <c r="M17" s="91">
        <v>0</v>
      </c>
      <c r="N17" s="91">
        <v>0</v>
      </c>
      <c r="O17" s="94">
        <v>0</v>
      </c>
      <c r="P17" s="94">
        <v>0</v>
      </c>
      <c r="Q17" s="91">
        <v>0</v>
      </c>
      <c r="R17" s="91">
        <v>0</v>
      </c>
      <c r="S17" s="95">
        <v>0</v>
      </c>
      <c r="T17" s="94">
        <v>0</v>
      </c>
      <c r="U17" s="96">
        <v>0</v>
      </c>
      <c r="V17" s="94">
        <v>0</v>
      </c>
      <c r="W17" s="95">
        <v>0</v>
      </c>
      <c r="X17" s="94">
        <v>0</v>
      </c>
      <c r="Y17" s="96">
        <v>0</v>
      </c>
      <c r="Z17" s="94">
        <v>0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3">
        <v>0</v>
      </c>
      <c r="AG17" s="94">
        <v>0</v>
      </c>
      <c r="AH17" s="94">
        <v>0</v>
      </c>
      <c r="AI17" s="91">
        <v>0</v>
      </c>
      <c r="AJ17" s="91">
        <v>527.1</v>
      </c>
    </row>
    <row r="18" spans="1:36" ht="20.25" customHeight="1">
      <c r="A18" s="90" t="s">
        <v>146</v>
      </c>
      <c r="B18" s="90" t="s">
        <v>147</v>
      </c>
      <c r="C18" s="90" t="s">
        <v>154</v>
      </c>
      <c r="D18" s="86" t="s">
        <v>149</v>
      </c>
      <c r="E18" s="91">
        <v>527.1</v>
      </c>
      <c r="F18" s="91">
        <v>0</v>
      </c>
      <c r="G18" s="91">
        <f t="shared" si="1"/>
        <v>0</v>
      </c>
      <c r="H18" s="91">
        <v>0</v>
      </c>
      <c r="I18" s="91">
        <v>0</v>
      </c>
      <c r="J18" s="92">
        <v>0</v>
      </c>
      <c r="K18" s="91">
        <v>0</v>
      </c>
      <c r="L18" s="93">
        <v>0</v>
      </c>
      <c r="M18" s="91">
        <v>0</v>
      </c>
      <c r="N18" s="91">
        <v>0</v>
      </c>
      <c r="O18" s="94">
        <v>0</v>
      </c>
      <c r="P18" s="94">
        <v>0</v>
      </c>
      <c r="Q18" s="91">
        <v>0</v>
      </c>
      <c r="R18" s="91">
        <v>0</v>
      </c>
      <c r="S18" s="95">
        <v>0</v>
      </c>
      <c r="T18" s="94">
        <v>0</v>
      </c>
      <c r="U18" s="96">
        <v>0</v>
      </c>
      <c r="V18" s="94">
        <v>0</v>
      </c>
      <c r="W18" s="95">
        <v>0</v>
      </c>
      <c r="X18" s="94">
        <v>0</v>
      </c>
      <c r="Y18" s="96">
        <v>0</v>
      </c>
      <c r="Z18" s="94">
        <v>0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4">
        <v>0</v>
      </c>
      <c r="AH18" s="94">
        <v>0</v>
      </c>
      <c r="AI18" s="91">
        <v>0</v>
      </c>
      <c r="AJ18" s="91">
        <v>527.1</v>
      </c>
    </row>
    <row r="19" spans="1:36" ht="20.25" customHeight="1">
      <c r="A19" s="90"/>
      <c r="B19" s="90"/>
      <c r="C19" s="90" t="s">
        <v>155</v>
      </c>
      <c r="D19" s="86" t="s">
        <v>156</v>
      </c>
      <c r="E19" s="91">
        <v>20</v>
      </c>
      <c r="F19" s="91">
        <v>0</v>
      </c>
      <c r="G19" s="91">
        <f t="shared" si="1"/>
        <v>0</v>
      </c>
      <c r="H19" s="91">
        <v>0</v>
      </c>
      <c r="I19" s="91">
        <v>0</v>
      </c>
      <c r="J19" s="92">
        <v>0</v>
      </c>
      <c r="K19" s="91">
        <v>0</v>
      </c>
      <c r="L19" s="93">
        <v>0</v>
      </c>
      <c r="M19" s="91">
        <v>0</v>
      </c>
      <c r="N19" s="91">
        <v>0</v>
      </c>
      <c r="O19" s="94">
        <v>0</v>
      </c>
      <c r="P19" s="94">
        <v>0</v>
      </c>
      <c r="Q19" s="91">
        <v>0</v>
      </c>
      <c r="R19" s="91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4">
        <v>0</v>
      </c>
      <c r="AH19" s="94">
        <v>0</v>
      </c>
      <c r="AI19" s="91">
        <v>0</v>
      </c>
      <c r="AJ19" s="91">
        <v>20</v>
      </c>
    </row>
    <row r="20" spans="1:36" ht="12">
      <c r="A20" s="90" t="s">
        <v>146</v>
      </c>
      <c r="B20" s="90" t="s">
        <v>147</v>
      </c>
      <c r="C20" s="90" t="s">
        <v>157</v>
      </c>
      <c r="D20" s="86" t="s">
        <v>149</v>
      </c>
      <c r="E20" s="91">
        <v>20</v>
      </c>
      <c r="F20" s="91">
        <v>0</v>
      </c>
      <c r="G20" s="91">
        <f t="shared" si="1"/>
        <v>0</v>
      </c>
      <c r="H20" s="91">
        <v>0</v>
      </c>
      <c r="I20" s="91">
        <v>0</v>
      </c>
      <c r="J20" s="92">
        <v>0</v>
      </c>
      <c r="K20" s="91">
        <v>0</v>
      </c>
      <c r="L20" s="93">
        <v>0</v>
      </c>
      <c r="M20" s="91">
        <v>0</v>
      </c>
      <c r="N20" s="91">
        <v>0</v>
      </c>
      <c r="O20" s="97">
        <v>0</v>
      </c>
      <c r="P20" s="97">
        <v>0</v>
      </c>
      <c r="Q20" s="91">
        <v>0</v>
      </c>
      <c r="R20" s="91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7">
        <v>0</v>
      </c>
      <c r="AH20" s="97">
        <v>0</v>
      </c>
      <c r="AI20" s="91">
        <v>0</v>
      </c>
      <c r="AJ20" s="91">
        <v>20</v>
      </c>
    </row>
    <row r="21" spans="1:36" ht="12">
      <c r="A21" s="90"/>
      <c r="B21" s="90"/>
      <c r="C21" s="90" t="s">
        <v>164</v>
      </c>
      <c r="D21" s="86" t="s">
        <v>165</v>
      </c>
      <c r="E21" s="91">
        <v>2.5</v>
      </c>
      <c r="F21" s="91">
        <v>0</v>
      </c>
      <c r="G21" s="91">
        <f t="shared" si="1"/>
        <v>0</v>
      </c>
      <c r="H21" s="91">
        <v>0</v>
      </c>
      <c r="I21" s="91">
        <v>0</v>
      </c>
      <c r="J21" s="92">
        <v>0</v>
      </c>
      <c r="K21" s="91">
        <v>0</v>
      </c>
      <c r="L21" s="93">
        <v>0</v>
      </c>
      <c r="M21" s="91">
        <v>0</v>
      </c>
      <c r="N21" s="91">
        <v>0</v>
      </c>
      <c r="O21" s="97">
        <v>0</v>
      </c>
      <c r="P21" s="97">
        <v>0</v>
      </c>
      <c r="Q21" s="91">
        <v>0</v>
      </c>
      <c r="R21" s="91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7">
        <v>0</v>
      </c>
      <c r="AH21" s="97">
        <v>0</v>
      </c>
      <c r="AI21" s="91">
        <v>0</v>
      </c>
      <c r="AJ21" s="91">
        <v>2.5</v>
      </c>
    </row>
    <row r="22" spans="1:36" ht="12">
      <c r="A22" s="90" t="s">
        <v>146</v>
      </c>
      <c r="B22" s="90" t="s">
        <v>147</v>
      </c>
      <c r="C22" s="90" t="s">
        <v>166</v>
      </c>
      <c r="D22" s="86" t="s">
        <v>149</v>
      </c>
      <c r="E22" s="91">
        <v>2.5</v>
      </c>
      <c r="F22" s="91">
        <v>0</v>
      </c>
      <c r="G22" s="91">
        <f t="shared" si="1"/>
        <v>0</v>
      </c>
      <c r="H22" s="91">
        <v>0</v>
      </c>
      <c r="I22" s="91">
        <v>0</v>
      </c>
      <c r="J22" s="92">
        <v>0</v>
      </c>
      <c r="K22" s="91">
        <v>0</v>
      </c>
      <c r="L22" s="93">
        <v>0</v>
      </c>
      <c r="M22" s="91">
        <v>0</v>
      </c>
      <c r="N22" s="91">
        <v>0</v>
      </c>
      <c r="O22" s="97">
        <v>0</v>
      </c>
      <c r="P22" s="97">
        <v>0</v>
      </c>
      <c r="Q22" s="91">
        <v>0</v>
      </c>
      <c r="R22" s="91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7">
        <v>0</v>
      </c>
      <c r="AH22" s="97">
        <v>0</v>
      </c>
      <c r="AI22" s="91">
        <v>0</v>
      </c>
      <c r="AJ22" s="91">
        <v>2.5</v>
      </c>
    </row>
    <row r="23" spans="1:36" ht="12">
      <c r="A23" s="90"/>
      <c r="B23" s="90"/>
      <c r="C23" s="90" t="s">
        <v>104</v>
      </c>
      <c r="D23" s="86" t="s">
        <v>167</v>
      </c>
      <c r="E23" s="91">
        <v>2</v>
      </c>
      <c r="F23" s="91">
        <v>0</v>
      </c>
      <c r="G23" s="91">
        <f t="shared" si="1"/>
        <v>0</v>
      </c>
      <c r="H23" s="91">
        <v>0</v>
      </c>
      <c r="I23" s="91">
        <v>0</v>
      </c>
      <c r="J23" s="92">
        <v>0</v>
      </c>
      <c r="K23" s="91">
        <v>0</v>
      </c>
      <c r="L23" s="93">
        <v>0</v>
      </c>
      <c r="M23" s="91">
        <v>0</v>
      </c>
      <c r="N23" s="91">
        <v>0</v>
      </c>
      <c r="O23" s="97">
        <v>0</v>
      </c>
      <c r="P23" s="97">
        <v>0</v>
      </c>
      <c r="Q23" s="91">
        <v>0</v>
      </c>
      <c r="R23" s="91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7">
        <v>0</v>
      </c>
      <c r="AH23" s="97">
        <v>0</v>
      </c>
      <c r="AI23" s="91">
        <v>0</v>
      </c>
      <c r="AJ23" s="91">
        <v>2</v>
      </c>
    </row>
    <row r="24" spans="1:36" ht="12">
      <c r="A24" s="90" t="s">
        <v>146</v>
      </c>
      <c r="B24" s="90" t="s">
        <v>147</v>
      </c>
      <c r="C24" s="90" t="s">
        <v>168</v>
      </c>
      <c r="D24" s="86" t="s">
        <v>149</v>
      </c>
      <c r="E24" s="91">
        <v>2</v>
      </c>
      <c r="F24" s="91">
        <v>0</v>
      </c>
      <c r="G24" s="91">
        <f t="shared" si="1"/>
        <v>0</v>
      </c>
      <c r="H24" s="91">
        <v>0</v>
      </c>
      <c r="I24" s="91">
        <v>0</v>
      </c>
      <c r="J24" s="92">
        <v>0</v>
      </c>
      <c r="K24" s="91">
        <v>0</v>
      </c>
      <c r="L24" s="93">
        <v>0</v>
      </c>
      <c r="M24" s="91">
        <v>0</v>
      </c>
      <c r="N24" s="91">
        <v>0</v>
      </c>
      <c r="O24" s="97">
        <v>0</v>
      </c>
      <c r="P24" s="97">
        <v>0</v>
      </c>
      <c r="Q24" s="91">
        <v>0</v>
      </c>
      <c r="R24" s="91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7">
        <v>0</v>
      </c>
      <c r="AH24" s="97">
        <v>0</v>
      </c>
      <c r="AI24" s="91">
        <v>0</v>
      </c>
      <c r="AJ24" s="91">
        <v>2</v>
      </c>
    </row>
    <row r="25" spans="1:36" ht="12">
      <c r="A25" s="90"/>
      <c r="B25" s="90"/>
      <c r="C25" s="90" t="s">
        <v>105</v>
      </c>
      <c r="D25" s="86" t="s">
        <v>169</v>
      </c>
      <c r="E25" s="91">
        <v>10</v>
      </c>
      <c r="F25" s="91">
        <v>0</v>
      </c>
      <c r="G25" s="91">
        <f t="shared" si="1"/>
        <v>0</v>
      </c>
      <c r="H25" s="91">
        <v>0</v>
      </c>
      <c r="I25" s="91">
        <v>0</v>
      </c>
      <c r="J25" s="92">
        <v>0</v>
      </c>
      <c r="K25" s="91">
        <v>0</v>
      </c>
      <c r="L25" s="93">
        <v>0</v>
      </c>
      <c r="M25" s="91">
        <v>0</v>
      </c>
      <c r="N25" s="91">
        <v>0</v>
      </c>
      <c r="O25" s="97">
        <v>0</v>
      </c>
      <c r="P25" s="97">
        <v>0</v>
      </c>
      <c r="Q25" s="91">
        <v>0</v>
      </c>
      <c r="R25" s="91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7">
        <v>0</v>
      </c>
      <c r="AH25" s="97">
        <v>0</v>
      </c>
      <c r="AI25" s="91">
        <v>0</v>
      </c>
      <c r="AJ25" s="91">
        <v>10</v>
      </c>
    </row>
    <row r="26" spans="1:36" ht="12">
      <c r="A26" s="90" t="s">
        <v>146</v>
      </c>
      <c r="B26" s="90" t="s">
        <v>147</v>
      </c>
      <c r="C26" s="90" t="s">
        <v>170</v>
      </c>
      <c r="D26" s="86" t="s">
        <v>149</v>
      </c>
      <c r="E26" s="91">
        <v>10</v>
      </c>
      <c r="F26" s="91">
        <v>0</v>
      </c>
      <c r="G26" s="91">
        <f t="shared" si="1"/>
        <v>0</v>
      </c>
      <c r="H26" s="91">
        <v>0</v>
      </c>
      <c r="I26" s="91">
        <v>0</v>
      </c>
      <c r="J26" s="92">
        <v>0</v>
      </c>
      <c r="K26" s="91">
        <v>0</v>
      </c>
      <c r="L26" s="93">
        <v>0</v>
      </c>
      <c r="M26" s="91">
        <v>0</v>
      </c>
      <c r="N26" s="91">
        <v>0</v>
      </c>
      <c r="O26" s="97">
        <v>0</v>
      </c>
      <c r="P26" s="97">
        <v>0</v>
      </c>
      <c r="Q26" s="91">
        <v>0</v>
      </c>
      <c r="R26" s="91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7">
        <v>0</v>
      </c>
      <c r="AH26" s="97">
        <v>0</v>
      </c>
      <c r="AI26" s="91">
        <v>0</v>
      </c>
      <c r="AJ26" s="91">
        <v>10</v>
      </c>
    </row>
    <row r="27" spans="1:36" ht="12">
      <c r="A27" s="90"/>
      <c r="B27" s="90"/>
      <c r="C27" s="90" t="s">
        <v>107</v>
      </c>
      <c r="D27" s="86" t="s">
        <v>173</v>
      </c>
      <c r="E27" s="91">
        <v>30</v>
      </c>
      <c r="F27" s="91">
        <v>0</v>
      </c>
      <c r="G27" s="91">
        <f t="shared" si="1"/>
        <v>0</v>
      </c>
      <c r="H27" s="91">
        <v>0</v>
      </c>
      <c r="I27" s="91">
        <v>0</v>
      </c>
      <c r="J27" s="92">
        <v>0</v>
      </c>
      <c r="K27" s="91">
        <v>0</v>
      </c>
      <c r="L27" s="93">
        <v>0</v>
      </c>
      <c r="M27" s="91">
        <v>0</v>
      </c>
      <c r="N27" s="91">
        <v>0</v>
      </c>
      <c r="O27" s="97">
        <v>0</v>
      </c>
      <c r="P27" s="97">
        <v>0</v>
      </c>
      <c r="Q27" s="91">
        <v>0</v>
      </c>
      <c r="R27" s="91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7">
        <v>0</v>
      </c>
      <c r="AH27" s="97">
        <v>0</v>
      </c>
      <c r="AI27" s="91">
        <v>0</v>
      </c>
      <c r="AJ27" s="91">
        <v>30</v>
      </c>
    </row>
    <row r="28" spans="1:36" ht="12">
      <c r="A28" s="90" t="s">
        <v>146</v>
      </c>
      <c r="B28" s="90" t="s">
        <v>147</v>
      </c>
      <c r="C28" s="90" t="s">
        <v>174</v>
      </c>
      <c r="D28" s="86" t="s">
        <v>149</v>
      </c>
      <c r="E28" s="91">
        <v>30</v>
      </c>
      <c r="F28" s="91">
        <v>0</v>
      </c>
      <c r="G28" s="91">
        <f t="shared" si="1"/>
        <v>0</v>
      </c>
      <c r="H28" s="91">
        <v>0</v>
      </c>
      <c r="I28" s="91">
        <v>0</v>
      </c>
      <c r="J28" s="92">
        <v>0</v>
      </c>
      <c r="K28" s="91">
        <v>0</v>
      </c>
      <c r="L28" s="93">
        <v>0</v>
      </c>
      <c r="M28" s="91">
        <v>0</v>
      </c>
      <c r="N28" s="91">
        <v>0</v>
      </c>
      <c r="O28" s="97">
        <v>0</v>
      </c>
      <c r="P28" s="97">
        <v>0</v>
      </c>
      <c r="Q28" s="91">
        <v>0</v>
      </c>
      <c r="R28" s="91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7">
        <v>0</v>
      </c>
      <c r="AH28" s="97">
        <v>0</v>
      </c>
      <c r="AI28" s="91">
        <v>0</v>
      </c>
      <c r="AJ28" s="91">
        <v>30</v>
      </c>
    </row>
    <row r="29" spans="1:36" ht="12">
      <c r="A29" s="90"/>
      <c r="B29" s="90"/>
      <c r="C29" s="90" t="s">
        <v>110</v>
      </c>
      <c r="D29" s="86" t="s">
        <v>175</v>
      </c>
      <c r="E29" s="91">
        <v>531.33600000000001</v>
      </c>
      <c r="F29" s="91">
        <v>0</v>
      </c>
      <c r="G29" s="91">
        <f t="shared" si="1"/>
        <v>0</v>
      </c>
      <c r="H29" s="91">
        <v>0</v>
      </c>
      <c r="I29" s="91">
        <v>0</v>
      </c>
      <c r="J29" s="92">
        <v>0</v>
      </c>
      <c r="K29" s="91">
        <v>0</v>
      </c>
      <c r="L29" s="93">
        <v>0</v>
      </c>
      <c r="M29" s="91">
        <v>0</v>
      </c>
      <c r="N29" s="91">
        <v>0</v>
      </c>
      <c r="O29" s="97">
        <v>0</v>
      </c>
      <c r="P29" s="97">
        <v>0</v>
      </c>
      <c r="Q29" s="91">
        <v>0</v>
      </c>
      <c r="R29" s="91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1">
        <v>0</v>
      </c>
      <c r="AB29" s="91">
        <v>370.83600000000001</v>
      </c>
      <c r="AC29" s="91">
        <v>0</v>
      </c>
      <c r="AD29" s="91">
        <v>370.83600000000001</v>
      </c>
      <c r="AE29" s="91">
        <v>0</v>
      </c>
      <c r="AF29" s="91">
        <v>0</v>
      </c>
      <c r="AG29" s="97">
        <v>0</v>
      </c>
      <c r="AH29" s="97">
        <v>0</v>
      </c>
      <c r="AI29" s="91">
        <v>0</v>
      </c>
      <c r="AJ29" s="91">
        <v>160.5</v>
      </c>
    </row>
    <row r="30" spans="1:36" ht="12">
      <c r="A30" s="90" t="s">
        <v>146</v>
      </c>
      <c r="B30" s="90" t="s">
        <v>147</v>
      </c>
      <c r="C30" s="90" t="s">
        <v>176</v>
      </c>
      <c r="D30" s="86" t="s">
        <v>149</v>
      </c>
      <c r="E30" s="91">
        <v>160.5</v>
      </c>
      <c r="F30" s="91">
        <v>0</v>
      </c>
      <c r="G30" s="91">
        <f t="shared" si="1"/>
        <v>0</v>
      </c>
      <c r="H30" s="91">
        <v>0</v>
      </c>
      <c r="I30" s="91">
        <v>0</v>
      </c>
      <c r="J30" s="92">
        <v>0</v>
      </c>
      <c r="K30" s="91">
        <v>0</v>
      </c>
      <c r="L30" s="93">
        <v>0</v>
      </c>
      <c r="M30" s="91">
        <v>0</v>
      </c>
      <c r="N30" s="91">
        <v>0</v>
      </c>
      <c r="O30" s="97">
        <v>0</v>
      </c>
      <c r="P30" s="97">
        <v>0</v>
      </c>
      <c r="Q30" s="91">
        <v>0</v>
      </c>
      <c r="R30" s="91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7">
        <v>0</v>
      </c>
      <c r="AH30" s="97">
        <v>0</v>
      </c>
      <c r="AI30" s="91">
        <v>0</v>
      </c>
      <c r="AJ30" s="91">
        <v>160.5</v>
      </c>
    </row>
    <row r="31" spans="1:36" ht="12">
      <c r="A31" s="90" t="s">
        <v>146</v>
      </c>
      <c r="B31" s="90" t="s">
        <v>147</v>
      </c>
      <c r="C31" s="90" t="s">
        <v>176</v>
      </c>
      <c r="D31" s="86" t="s">
        <v>151</v>
      </c>
      <c r="E31" s="91">
        <v>215.68799999999999</v>
      </c>
      <c r="F31" s="91">
        <v>0</v>
      </c>
      <c r="G31" s="91">
        <f t="shared" si="1"/>
        <v>0</v>
      </c>
      <c r="H31" s="91">
        <v>0</v>
      </c>
      <c r="I31" s="91">
        <v>0</v>
      </c>
      <c r="J31" s="92">
        <v>0</v>
      </c>
      <c r="K31" s="91">
        <v>0</v>
      </c>
      <c r="L31" s="93">
        <v>0</v>
      </c>
      <c r="M31" s="91">
        <v>0</v>
      </c>
      <c r="N31" s="91">
        <v>0</v>
      </c>
      <c r="O31" s="97">
        <v>0</v>
      </c>
      <c r="P31" s="97">
        <v>0</v>
      </c>
      <c r="Q31" s="91">
        <v>0</v>
      </c>
      <c r="R31" s="91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1">
        <v>0</v>
      </c>
      <c r="AB31" s="91">
        <v>215.68799999999999</v>
      </c>
      <c r="AC31" s="91">
        <v>0</v>
      </c>
      <c r="AD31" s="91">
        <v>215.68799999999999</v>
      </c>
      <c r="AE31" s="91">
        <v>0</v>
      </c>
      <c r="AF31" s="91">
        <v>0</v>
      </c>
      <c r="AG31" s="97">
        <v>0</v>
      </c>
      <c r="AH31" s="97">
        <v>0</v>
      </c>
      <c r="AI31" s="91">
        <v>0</v>
      </c>
      <c r="AJ31" s="91">
        <v>0</v>
      </c>
    </row>
    <row r="32" spans="1:36" ht="12">
      <c r="A32" s="90" t="s">
        <v>146</v>
      </c>
      <c r="B32" s="90" t="s">
        <v>147</v>
      </c>
      <c r="C32" s="90" t="s">
        <v>176</v>
      </c>
      <c r="D32" s="86" t="s">
        <v>177</v>
      </c>
      <c r="E32" s="91">
        <v>63.18</v>
      </c>
      <c r="F32" s="91">
        <v>0</v>
      </c>
      <c r="G32" s="91">
        <f t="shared" si="1"/>
        <v>0</v>
      </c>
      <c r="H32" s="91">
        <v>0</v>
      </c>
      <c r="I32" s="91">
        <v>0</v>
      </c>
      <c r="J32" s="92">
        <v>0</v>
      </c>
      <c r="K32" s="91">
        <v>0</v>
      </c>
      <c r="L32" s="93">
        <v>0</v>
      </c>
      <c r="M32" s="91">
        <v>0</v>
      </c>
      <c r="N32" s="91">
        <v>0</v>
      </c>
      <c r="O32" s="97">
        <v>0</v>
      </c>
      <c r="P32" s="97">
        <v>0</v>
      </c>
      <c r="Q32" s="91">
        <v>0</v>
      </c>
      <c r="R32" s="91">
        <v>0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1">
        <v>0</v>
      </c>
      <c r="AB32" s="91">
        <v>63.18</v>
      </c>
      <c r="AC32" s="91">
        <v>0</v>
      </c>
      <c r="AD32" s="91">
        <v>63.18</v>
      </c>
      <c r="AE32" s="91">
        <v>0</v>
      </c>
      <c r="AF32" s="91">
        <v>0</v>
      </c>
      <c r="AG32" s="97">
        <v>0</v>
      </c>
      <c r="AH32" s="97">
        <v>0</v>
      </c>
      <c r="AI32" s="91">
        <v>0</v>
      </c>
      <c r="AJ32" s="91">
        <v>0</v>
      </c>
    </row>
    <row r="33" spans="1:36" ht="12">
      <c r="A33" s="90" t="s">
        <v>146</v>
      </c>
      <c r="B33" s="90" t="s">
        <v>147</v>
      </c>
      <c r="C33" s="90" t="s">
        <v>176</v>
      </c>
      <c r="D33" s="86" t="s">
        <v>178</v>
      </c>
      <c r="E33" s="91">
        <v>91.968000000000004</v>
      </c>
      <c r="F33" s="91">
        <v>0</v>
      </c>
      <c r="G33" s="91">
        <f t="shared" si="1"/>
        <v>0</v>
      </c>
      <c r="H33" s="91">
        <v>0</v>
      </c>
      <c r="I33" s="91">
        <v>0</v>
      </c>
      <c r="J33" s="92">
        <v>0</v>
      </c>
      <c r="K33" s="91">
        <v>0</v>
      </c>
      <c r="L33" s="93">
        <v>0</v>
      </c>
      <c r="M33" s="91">
        <v>0</v>
      </c>
      <c r="N33" s="91">
        <v>0</v>
      </c>
      <c r="O33" s="97">
        <v>0</v>
      </c>
      <c r="P33" s="97">
        <v>0</v>
      </c>
      <c r="Q33" s="91">
        <v>0</v>
      </c>
      <c r="R33" s="91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1">
        <v>0</v>
      </c>
      <c r="AB33" s="91">
        <v>91.968000000000004</v>
      </c>
      <c r="AC33" s="91">
        <v>0</v>
      </c>
      <c r="AD33" s="91">
        <v>91.968000000000004</v>
      </c>
      <c r="AE33" s="91">
        <v>0</v>
      </c>
      <c r="AF33" s="91">
        <v>0</v>
      </c>
      <c r="AG33" s="97">
        <v>0</v>
      </c>
      <c r="AH33" s="97">
        <v>0</v>
      </c>
      <c r="AI33" s="91">
        <v>0</v>
      </c>
      <c r="AJ33" s="91">
        <v>0</v>
      </c>
    </row>
    <row r="34" spans="1:36" ht="12">
      <c r="A34" s="90"/>
      <c r="B34" s="90"/>
      <c r="C34" s="90" t="s">
        <v>111</v>
      </c>
      <c r="D34" s="86" t="s">
        <v>179</v>
      </c>
      <c r="E34" s="91">
        <v>4.2</v>
      </c>
      <c r="F34" s="91">
        <v>0</v>
      </c>
      <c r="G34" s="91">
        <f t="shared" si="1"/>
        <v>0</v>
      </c>
      <c r="H34" s="91">
        <v>0</v>
      </c>
      <c r="I34" s="91">
        <v>0</v>
      </c>
      <c r="J34" s="92">
        <v>0</v>
      </c>
      <c r="K34" s="91">
        <v>0</v>
      </c>
      <c r="L34" s="93">
        <v>0</v>
      </c>
      <c r="M34" s="91">
        <v>0</v>
      </c>
      <c r="N34" s="91">
        <v>0</v>
      </c>
      <c r="O34" s="97">
        <v>0</v>
      </c>
      <c r="P34" s="97">
        <v>0</v>
      </c>
      <c r="Q34" s="91">
        <v>0</v>
      </c>
      <c r="R34" s="91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7">
        <v>0</v>
      </c>
      <c r="AH34" s="97">
        <v>0</v>
      </c>
      <c r="AI34" s="91">
        <v>0</v>
      </c>
      <c r="AJ34" s="91">
        <v>4.2</v>
      </c>
    </row>
    <row r="35" spans="1:36" ht="12">
      <c r="A35" s="90" t="s">
        <v>146</v>
      </c>
      <c r="B35" s="90" t="s">
        <v>147</v>
      </c>
      <c r="C35" s="90" t="s">
        <v>180</v>
      </c>
      <c r="D35" s="86" t="s">
        <v>149</v>
      </c>
      <c r="E35" s="91">
        <v>4.2</v>
      </c>
      <c r="F35" s="91">
        <v>0</v>
      </c>
      <c r="G35" s="91">
        <f t="shared" si="1"/>
        <v>0</v>
      </c>
      <c r="H35" s="91">
        <v>0</v>
      </c>
      <c r="I35" s="91">
        <v>0</v>
      </c>
      <c r="J35" s="92">
        <v>0</v>
      </c>
      <c r="K35" s="91">
        <v>0</v>
      </c>
      <c r="L35" s="93">
        <v>0</v>
      </c>
      <c r="M35" s="91">
        <v>0</v>
      </c>
      <c r="N35" s="91">
        <v>0</v>
      </c>
      <c r="O35" s="97">
        <v>0</v>
      </c>
      <c r="P35" s="97">
        <v>0</v>
      </c>
      <c r="Q35" s="91">
        <v>0</v>
      </c>
      <c r="R35" s="91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7">
        <v>0</v>
      </c>
      <c r="AH35" s="97">
        <v>0</v>
      </c>
      <c r="AI35" s="91">
        <v>0</v>
      </c>
      <c r="AJ35" s="91">
        <v>4.2</v>
      </c>
    </row>
    <row r="36" spans="1:36" ht="12">
      <c r="A36" s="90" t="s">
        <v>184</v>
      </c>
      <c r="B36" s="90"/>
      <c r="C36" s="90"/>
      <c r="D36" s="86" t="s">
        <v>185</v>
      </c>
      <c r="E36" s="91">
        <v>3633.8461000000002</v>
      </c>
      <c r="F36" s="91">
        <v>0</v>
      </c>
      <c r="G36" s="91">
        <f t="shared" si="1"/>
        <v>0</v>
      </c>
      <c r="H36" s="91">
        <v>0</v>
      </c>
      <c r="I36" s="91">
        <v>0</v>
      </c>
      <c r="J36" s="92">
        <v>0</v>
      </c>
      <c r="K36" s="91">
        <v>0</v>
      </c>
      <c r="L36" s="93">
        <v>0</v>
      </c>
      <c r="M36" s="91">
        <v>0</v>
      </c>
      <c r="N36" s="91">
        <v>0</v>
      </c>
      <c r="O36" s="97">
        <v>0</v>
      </c>
      <c r="P36" s="97">
        <v>0</v>
      </c>
      <c r="Q36" s="91">
        <v>0</v>
      </c>
      <c r="R36" s="91">
        <v>0</v>
      </c>
      <c r="S36" s="96">
        <v>3633.85</v>
      </c>
      <c r="T36" s="96">
        <v>3633.85</v>
      </c>
      <c r="U36" s="96">
        <v>3633.85</v>
      </c>
      <c r="V36" s="94">
        <v>1961.05</v>
      </c>
      <c r="W36" s="95">
        <v>35.96</v>
      </c>
      <c r="X36" s="94">
        <v>231.12</v>
      </c>
      <c r="Y36" s="96">
        <v>1380.16</v>
      </c>
      <c r="Z36" s="94">
        <v>25.56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7">
        <v>0</v>
      </c>
      <c r="AH36" s="97">
        <v>0</v>
      </c>
      <c r="AI36" s="91">
        <v>0</v>
      </c>
      <c r="AJ36" s="91">
        <v>0</v>
      </c>
    </row>
    <row r="37" spans="1:36" ht="12">
      <c r="A37" s="90"/>
      <c r="B37" s="90" t="s">
        <v>155</v>
      </c>
      <c r="C37" s="90"/>
      <c r="D37" s="86" t="s">
        <v>186</v>
      </c>
      <c r="E37" s="91">
        <v>3633.8461000000002</v>
      </c>
      <c r="F37" s="91">
        <v>0</v>
      </c>
      <c r="G37" s="91">
        <f t="shared" si="1"/>
        <v>0</v>
      </c>
      <c r="H37" s="91">
        <v>0</v>
      </c>
      <c r="I37" s="91">
        <v>0</v>
      </c>
      <c r="J37" s="92">
        <v>0</v>
      </c>
      <c r="K37" s="91">
        <v>0</v>
      </c>
      <c r="L37" s="93">
        <v>0</v>
      </c>
      <c r="M37" s="91">
        <v>0</v>
      </c>
      <c r="N37" s="91">
        <v>0</v>
      </c>
      <c r="O37" s="97">
        <v>0</v>
      </c>
      <c r="P37" s="97">
        <v>0</v>
      </c>
      <c r="Q37" s="91">
        <v>0</v>
      </c>
      <c r="R37" s="91">
        <v>0</v>
      </c>
      <c r="S37" s="96">
        <v>3633.85</v>
      </c>
      <c r="T37" s="96">
        <v>3633.85</v>
      </c>
      <c r="U37" s="96">
        <v>3633.85</v>
      </c>
      <c r="V37" s="94">
        <v>1961.05</v>
      </c>
      <c r="W37" s="95">
        <v>35.96</v>
      </c>
      <c r="X37" s="94">
        <v>231.12</v>
      </c>
      <c r="Y37" s="96">
        <v>1380.16</v>
      </c>
      <c r="Z37" s="94">
        <v>25.56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7">
        <v>0</v>
      </c>
      <c r="AH37" s="97">
        <v>0</v>
      </c>
      <c r="AI37" s="91">
        <v>0</v>
      </c>
      <c r="AJ37" s="91">
        <v>0</v>
      </c>
    </row>
    <row r="38" spans="1:36" ht="12">
      <c r="A38" s="90"/>
      <c r="B38" s="90"/>
      <c r="C38" s="90" t="s">
        <v>144</v>
      </c>
      <c r="D38" s="86" t="s">
        <v>187</v>
      </c>
      <c r="E38" s="91">
        <v>3633.8461000000002</v>
      </c>
      <c r="F38" s="91">
        <v>0</v>
      </c>
      <c r="G38" s="91">
        <f t="shared" si="1"/>
        <v>0</v>
      </c>
      <c r="H38" s="91">
        <v>0</v>
      </c>
      <c r="I38" s="91">
        <v>0</v>
      </c>
      <c r="J38" s="92">
        <v>0</v>
      </c>
      <c r="K38" s="91">
        <v>0</v>
      </c>
      <c r="L38" s="93">
        <v>0</v>
      </c>
      <c r="M38" s="91">
        <v>0</v>
      </c>
      <c r="N38" s="91">
        <v>0</v>
      </c>
      <c r="O38" s="97">
        <v>0</v>
      </c>
      <c r="P38" s="97">
        <v>0</v>
      </c>
      <c r="Q38" s="91">
        <v>0</v>
      </c>
      <c r="R38" s="91">
        <v>0</v>
      </c>
      <c r="S38" s="96">
        <v>3633.85</v>
      </c>
      <c r="T38" s="96">
        <v>3633.85</v>
      </c>
      <c r="U38" s="96">
        <v>3633.85</v>
      </c>
      <c r="V38" s="94">
        <v>1961.05</v>
      </c>
      <c r="W38" s="95">
        <v>35.96</v>
      </c>
      <c r="X38" s="94">
        <v>231.12</v>
      </c>
      <c r="Y38" s="96">
        <v>1380.16</v>
      </c>
      <c r="Z38" s="94">
        <v>25.56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7">
        <v>0</v>
      </c>
      <c r="AH38" s="97">
        <v>0</v>
      </c>
      <c r="AI38" s="91">
        <v>0</v>
      </c>
      <c r="AJ38" s="91">
        <v>0</v>
      </c>
    </row>
    <row r="39" spans="1:36" ht="12">
      <c r="A39" s="90" t="s">
        <v>188</v>
      </c>
      <c r="B39" s="90" t="s">
        <v>157</v>
      </c>
      <c r="C39" s="90" t="s">
        <v>148</v>
      </c>
      <c r="D39" s="86" t="s">
        <v>149</v>
      </c>
      <c r="E39" s="91">
        <v>3633.8461000000002</v>
      </c>
      <c r="F39" s="91">
        <v>0</v>
      </c>
      <c r="G39" s="91">
        <f t="shared" si="1"/>
        <v>0</v>
      </c>
      <c r="H39" s="91">
        <v>0</v>
      </c>
      <c r="I39" s="91">
        <v>0</v>
      </c>
      <c r="J39" s="92">
        <v>0</v>
      </c>
      <c r="K39" s="91">
        <v>0</v>
      </c>
      <c r="L39" s="93">
        <v>0</v>
      </c>
      <c r="M39" s="91">
        <v>0</v>
      </c>
      <c r="N39" s="91">
        <v>0</v>
      </c>
      <c r="O39" s="97">
        <v>0</v>
      </c>
      <c r="P39" s="97">
        <v>0</v>
      </c>
      <c r="Q39" s="91">
        <v>0</v>
      </c>
      <c r="R39" s="91">
        <v>0</v>
      </c>
      <c r="S39" s="96">
        <v>3633.85</v>
      </c>
      <c r="T39" s="96">
        <v>3633.85</v>
      </c>
      <c r="U39" s="96">
        <v>3633.85</v>
      </c>
      <c r="V39" s="94">
        <v>1961.05</v>
      </c>
      <c r="W39" s="95">
        <v>35.96</v>
      </c>
      <c r="X39" s="94">
        <v>231.12</v>
      </c>
      <c r="Y39" s="96">
        <v>1380.16</v>
      </c>
      <c r="Z39" s="94">
        <v>25.56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7">
        <v>0</v>
      </c>
      <c r="AH39" s="97">
        <v>0</v>
      </c>
      <c r="AI39" s="91">
        <v>0</v>
      </c>
      <c r="AJ39" s="91">
        <v>0</v>
      </c>
    </row>
    <row r="40" spans="1:36" ht="12">
      <c r="A40" s="90" t="s">
        <v>189</v>
      </c>
      <c r="B40" s="90"/>
      <c r="C40" s="90"/>
      <c r="D40" s="86" t="s">
        <v>190</v>
      </c>
      <c r="E40" s="91">
        <v>1084.0725</v>
      </c>
      <c r="F40" s="91">
        <v>1084.0725</v>
      </c>
      <c r="G40" s="91">
        <f t="shared" si="1"/>
        <v>0</v>
      </c>
      <c r="H40" s="91">
        <v>0</v>
      </c>
      <c r="I40" s="91">
        <v>0</v>
      </c>
      <c r="J40" s="92">
        <v>0</v>
      </c>
      <c r="K40" s="91">
        <v>0</v>
      </c>
      <c r="L40" s="93">
        <v>0</v>
      </c>
      <c r="M40" s="91">
        <v>0</v>
      </c>
      <c r="N40" s="91">
        <v>1084.0725</v>
      </c>
      <c r="O40" s="97">
        <v>0</v>
      </c>
      <c r="P40" s="97">
        <v>0</v>
      </c>
      <c r="Q40" s="91">
        <v>0</v>
      </c>
      <c r="R40" s="91">
        <v>1084.0725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7">
        <v>0</v>
      </c>
      <c r="AH40" s="97">
        <v>0</v>
      </c>
      <c r="AI40" s="91">
        <v>0</v>
      </c>
      <c r="AJ40" s="91">
        <v>0</v>
      </c>
    </row>
    <row r="41" spans="1:36" ht="12">
      <c r="A41" s="90"/>
      <c r="B41" s="90" t="s">
        <v>155</v>
      </c>
      <c r="C41" s="90"/>
      <c r="D41" s="86" t="s">
        <v>191</v>
      </c>
      <c r="E41" s="91">
        <v>1084.0725</v>
      </c>
      <c r="F41" s="91">
        <v>1084.0725</v>
      </c>
      <c r="G41" s="91">
        <f t="shared" si="1"/>
        <v>0</v>
      </c>
      <c r="H41" s="91">
        <v>0</v>
      </c>
      <c r="I41" s="91">
        <v>0</v>
      </c>
      <c r="J41" s="92">
        <v>0</v>
      </c>
      <c r="K41" s="91">
        <v>0</v>
      </c>
      <c r="L41" s="93">
        <v>0</v>
      </c>
      <c r="M41" s="91">
        <v>0</v>
      </c>
      <c r="N41" s="91">
        <v>1084.0725</v>
      </c>
      <c r="O41" s="97">
        <v>0</v>
      </c>
      <c r="P41" s="97">
        <v>0</v>
      </c>
      <c r="Q41" s="91">
        <v>0</v>
      </c>
      <c r="R41" s="91">
        <v>1084.0725</v>
      </c>
      <c r="S41" s="97">
        <v>0</v>
      </c>
      <c r="T41" s="97">
        <v>0</v>
      </c>
      <c r="U41" s="97">
        <v>0</v>
      </c>
      <c r="V41" s="97">
        <v>0</v>
      </c>
      <c r="W41" s="97">
        <v>0</v>
      </c>
      <c r="X41" s="97">
        <v>0</v>
      </c>
      <c r="Y41" s="97">
        <v>0</v>
      </c>
      <c r="Z41" s="97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7">
        <v>0</v>
      </c>
      <c r="AH41" s="97">
        <v>0</v>
      </c>
      <c r="AI41" s="91">
        <v>0</v>
      </c>
      <c r="AJ41" s="91">
        <v>0</v>
      </c>
    </row>
    <row r="42" spans="1:36" ht="12">
      <c r="A42" s="90"/>
      <c r="B42" s="90"/>
      <c r="C42" s="90" t="s">
        <v>144</v>
      </c>
      <c r="D42" s="86" t="s">
        <v>192</v>
      </c>
      <c r="E42" s="91">
        <v>1084.0725</v>
      </c>
      <c r="F42" s="91">
        <v>1084.0725</v>
      </c>
      <c r="G42" s="91">
        <f t="shared" si="1"/>
        <v>0</v>
      </c>
      <c r="H42" s="91">
        <v>0</v>
      </c>
      <c r="I42" s="91">
        <v>0</v>
      </c>
      <c r="J42" s="92">
        <v>0</v>
      </c>
      <c r="K42" s="91">
        <v>0</v>
      </c>
      <c r="L42" s="93">
        <v>0</v>
      </c>
      <c r="M42" s="91">
        <v>0</v>
      </c>
      <c r="N42" s="91">
        <v>1084.0725</v>
      </c>
      <c r="O42" s="97">
        <v>0</v>
      </c>
      <c r="P42" s="97">
        <v>0</v>
      </c>
      <c r="Q42" s="91">
        <v>0</v>
      </c>
      <c r="R42" s="91">
        <v>1084.0725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7">
        <v>0</v>
      </c>
      <c r="AH42" s="97">
        <v>0</v>
      </c>
      <c r="AI42" s="91">
        <v>0</v>
      </c>
      <c r="AJ42" s="91">
        <v>0</v>
      </c>
    </row>
    <row r="43" spans="1:36" ht="12">
      <c r="A43" s="90" t="s">
        <v>193</v>
      </c>
      <c r="B43" s="90" t="s">
        <v>157</v>
      </c>
      <c r="C43" s="90" t="s">
        <v>148</v>
      </c>
      <c r="D43" s="86" t="s">
        <v>149</v>
      </c>
      <c r="E43" s="91">
        <v>1084.0725</v>
      </c>
      <c r="F43" s="91">
        <v>1084.0725</v>
      </c>
      <c r="G43" s="91">
        <f t="shared" si="1"/>
        <v>0</v>
      </c>
      <c r="H43" s="91">
        <v>0</v>
      </c>
      <c r="I43" s="91">
        <v>0</v>
      </c>
      <c r="J43" s="92">
        <v>0</v>
      </c>
      <c r="K43" s="91">
        <v>0</v>
      </c>
      <c r="L43" s="93">
        <v>0</v>
      </c>
      <c r="M43" s="91">
        <v>0</v>
      </c>
      <c r="N43" s="91">
        <v>1084.0725</v>
      </c>
      <c r="O43" s="97">
        <v>0</v>
      </c>
      <c r="P43" s="97">
        <v>0</v>
      </c>
      <c r="Q43" s="91">
        <v>0</v>
      </c>
      <c r="R43" s="91">
        <v>1084.0725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7">
        <v>0</v>
      </c>
      <c r="AH43" s="97">
        <v>0</v>
      </c>
      <c r="AI43" s="91">
        <v>0</v>
      </c>
      <c r="AJ43" s="91">
        <v>0</v>
      </c>
    </row>
    <row r="44" spans="1:36" ht="12">
      <c r="A44" s="90" t="s">
        <v>194</v>
      </c>
      <c r="B44" s="90"/>
      <c r="C44" s="90"/>
      <c r="D44" s="86" t="s">
        <v>195</v>
      </c>
      <c r="E44" s="91">
        <v>874.54259999999999</v>
      </c>
      <c r="F44" s="91">
        <v>0</v>
      </c>
      <c r="G44" s="91">
        <f t="shared" si="1"/>
        <v>0</v>
      </c>
      <c r="H44" s="91">
        <v>0</v>
      </c>
      <c r="I44" s="91">
        <v>0</v>
      </c>
      <c r="J44" s="92">
        <v>0</v>
      </c>
      <c r="K44" s="91">
        <v>0</v>
      </c>
      <c r="L44" s="93">
        <v>0</v>
      </c>
      <c r="M44" s="91">
        <v>0</v>
      </c>
      <c r="N44" s="91">
        <v>0</v>
      </c>
      <c r="O44" s="97">
        <v>0</v>
      </c>
      <c r="P44" s="97">
        <v>0</v>
      </c>
      <c r="Q44" s="91">
        <v>0</v>
      </c>
      <c r="R44" s="91">
        <v>0</v>
      </c>
      <c r="S44" s="91">
        <v>874.54259999999999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874.54259999999999</v>
      </c>
      <c r="AG44" s="97">
        <v>0</v>
      </c>
      <c r="AH44" s="97">
        <v>0</v>
      </c>
      <c r="AI44" s="91">
        <v>0</v>
      </c>
      <c r="AJ44" s="91">
        <v>0</v>
      </c>
    </row>
    <row r="45" spans="1:36" ht="12">
      <c r="A45" s="90"/>
      <c r="B45" s="90" t="s">
        <v>142</v>
      </c>
      <c r="C45" s="90"/>
      <c r="D45" s="86" t="s">
        <v>196</v>
      </c>
      <c r="E45" s="91">
        <v>874.54259999999999</v>
      </c>
      <c r="F45" s="91">
        <v>0</v>
      </c>
      <c r="G45" s="91">
        <f t="shared" si="1"/>
        <v>0</v>
      </c>
      <c r="H45" s="91">
        <v>0</v>
      </c>
      <c r="I45" s="91">
        <v>0</v>
      </c>
      <c r="J45" s="92">
        <v>0</v>
      </c>
      <c r="K45" s="91">
        <v>0</v>
      </c>
      <c r="L45" s="93">
        <v>0</v>
      </c>
      <c r="M45" s="91">
        <v>0</v>
      </c>
      <c r="N45" s="91">
        <v>0</v>
      </c>
      <c r="O45" s="97">
        <v>0</v>
      </c>
      <c r="P45" s="97">
        <v>0</v>
      </c>
      <c r="Q45" s="91">
        <v>0</v>
      </c>
      <c r="R45" s="91">
        <v>0</v>
      </c>
      <c r="S45" s="91">
        <v>874.54259999999999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874.54259999999999</v>
      </c>
      <c r="AG45" s="97">
        <v>0</v>
      </c>
      <c r="AH45" s="97">
        <v>0</v>
      </c>
      <c r="AI45" s="91">
        <v>0</v>
      </c>
      <c r="AJ45" s="91">
        <v>0</v>
      </c>
    </row>
    <row r="46" spans="1:36" ht="12">
      <c r="A46" s="90"/>
      <c r="B46" s="90"/>
      <c r="C46" s="90" t="s">
        <v>144</v>
      </c>
      <c r="D46" s="86" t="s">
        <v>197</v>
      </c>
      <c r="E46" s="91">
        <v>874.54259999999999</v>
      </c>
      <c r="F46" s="91">
        <v>0</v>
      </c>
      <c r="G46" s="91">
        <f t="shared" si="1"/>
        <v>0</v>
      </c>
      <c r="H46" s="91">
        <v>0</v>
      </c>
      <c r="I46" s="91">
        <v>0</v>
      </c>
      <c r="J46" s="92">
        <v>0</v>
      </c>
      <c r="K46" s="91">
        <v>0</v>
      </c>
      <c r="L46" s="93">
        <v>0</v>
      </c>
      <c r="M46" s="91">
        <v>0</v>
      </c>
      <c r="N46" s="91">
        <v>0</v>
      </c>
      <c r="O46" s="97">
        <v>0</v>
      </c>
      <c r="P46" s="97">
        <v>0</v>
      </c>
      <c r="Q46" s="91">
        <v>0</v>
      </c>
      <c r="R46" s="91">
        <v>0</v>
      </c>
      <c r="S46" s="91">
        <v>874.54259999999999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874.54259999999999</v>
      </c>
      <c r="AG46" s="97">
        <v>0</v>
      </c>
      <c r="AH46" s="97">
        <v>0</v>
      </c>
      <c r="AI46" s="91">
        <v>0</v>
      </c>
      <c r="AJ46" s="91">
        <v>0</v>
      </c>
    </row>
    <row r="47" spans="1:36" ht="12">
      <c r="A47" s="90" t="s">
        <v>198</v>
      </c>
      <c r="B47" s="90" t="s">
        <v>147</v>
      </c>
      <c r="C47" s="90" t="s">
        <v>148</v>
      </c>
      <c r="D47" s="86" t="s">
        <v>149</v>
      </c>
      <c r="E47" s="91">
        <v>874.54259999999999</v>
      </c>
      <c r="F47" s="91">
        <v>0</v>
      </c>
      <c r="G47" s="91">
        <f t="shared" si="1"/>
        <v>0</v>
      </c>
      <c r="H47" s="91">
        <v>0</v>
      </c>
      <c r="I47" s="91">
        <v>0</v>
      </c>
      <c r="J47" s="92">
        <v>0</v>
      </c>
      <c r="K47" s="91">
        <v>0</v>
      </c>
      <c r="L47" s="93">
        <v>0</v>
      </c>
      <c r="M47" s="91">
        <v>0</v>
      </c>
      <c r="N47" s="91">
        <v>0</v>
      </c>
      <c r="O47" s="97">
        <v>0</v>
      </c>
      <c r="P47" s="97">
        <v>0</v>
      </c>
      <c r="Q47" s="91">
        <v>0</v>
      </c>
      <c r="R47" s="91">
        <v>0</v>
      </c>
      <c r="S47" s="91">
        <v>874.54259999999999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7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874.54259999999999</v>
      </c>
      <c r="AG47" s="97">
        <v>0</v>
      </c>
      <c r="AH47" s="97">
        <v>0</v>
      </c>
      <c r="AI47" s="91">
        <v>0</v>
      </c>
      <c r="AJ47" s="91">
        <v>0</v>
      </c>
    </row>
  </sheetData>
  <mergeCells count="38">
    <mergeCell ref="E4:E8"/>
    <mergeCell ref="F5:F8"/>
    <mergeCell ref="G6:G8"/>
    <mergeCell ref="H6:H8"/>
    <mergeCell ref="M6:M8"/>
    <mergeCell ref="I6:I8"/>
    <mergeCell ref="A1:C1"/>
    <mergeCell ref="A5:A8"/>
    <mergeCell ref="B5:B8"/>
    <mergeCell ref="C5:C8"/>
    <mergeCell ref="D4:D8"/>
    <mergeCell ref="L6:L8"/>
    <mergeCell ref="J6:J8"/>
    <mergeCell ref="K6:K8"/>
    <mergeCell ref="V7:V8"/>
    <mergeCell ref="Q6:Q8"/>
    <mergeCell ref="S5:S8"/>
    <mergeCell ref="N5:R5"/>
    <mergeCell ref="N6:N8"/>
    <mergeCell ref="O6:O8"/>
    <mergeCell ref="P6:P8"/>
    <mergeCell ref="R6:R8"/>
    <mergeCell ref="AJ4:AJ8"/>
    <mergeCell ref="AD6:AD8"/>
    <mergeCell ref="AF5:AF8"/>
    <mergeCell ref="AG5:AG8"/>
    <mergeCell ref="AH5:AH8"/>
    <mergeCell ref="AE6:AE8"/>
    <mergeCell ref="W7:W8"/>
    <mergeCell ref="U7:U8"/>
    <mergeCell ref="T6:T8"/>
    <mergeCell ref="X7:X8"/>
    <mergeCell ref="AI4:AI8"/>
    <mergeCell ref="AB6:AB8"/>
    <mergeCell ref="AC6:AC8"/>
    <mergeCell ref="AA6:AA8"/>
    <mergeCell ref="Z7:Z8"/>
    <mergeCell ref="Y7:Y8"/>
  </mergeCells>
  <phoneticPr fontId="3" type="noConversion"/>
  <printOptions horizontalCentered="1"/>
  <pageMargins left="0.78740157480314954" right="0.39370078740157477" top="0.39370078740157477" bottom="0.39370078740157477" header="0.39370078740157477" footer="0.39370078740157477"/>
  <pageSetup paperSize="9" scale="72" fitToHeight="99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L21"/>
  <sheetViews>
    <sheetView showGridLines="0" showZeros="0" workbookViewId="0">
      <selection activeCell="I17" sqref="I17"/>
    </sheetView>
  </sheetViews>
  <sheetFormatPr defaultColWidth="6.875" defaultRowHeight="11.25"/>
  <cols>
    <col min="1" max="3" width="3.125" style="33" customWidth="1"/>
    <col min="4" max="4" width="13.25" style="33" customWidth="1"/>
    <col min="5" max="34" width="4.75" style="33" customWidth="1"/>
    <col min="35" max="254" width="6.875" style="33" customWidth="1"/>
    <col min="255" max="16384" width="6.875" style="33"/>
  </cols>
  <sheetData>
    <row r="1" spans="1:220">
      <c r="A1" s="123" t="s">
        <v>138</v>
      </c>
      <c r="B1" s="123"/>
      <c r="C1" s="123"/>
    </row>
    <row r="2" spans="1:220" ht="42" customHeight="1">
      <c r="A2" s="71" t="s">
        <v>126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220" ht="12.75" customHeight="1">
      <c r="A3" s="74" t="s">
        <v>137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C3" s="32"/>
      <c r="AD3" s="32"/>
      <c r="AE3" s="32"/>
      <c r="AF3" s="32"/>
      <c r="AG3" s="126" t="s">
        <v>10</v>
      </c>
      <c r="AH3" s="126"/>
    </row>
    <row r="4" spans="1:220" ht="20.25" customHeight="1">
      <c r="A4" s="35" t="s">
        <v>0</v>
      </c>
      <c r="B4" s="35"/>
      <c r="C4" s="35"/>
      <c r="D4" s="112" t="s">
        <v>130</v>
      </c>
      <c r="E4" s="124" t="s">
        <v>1</v>
      </c>
      <c r="F4" s="48" t="s">
        <v>78</v>
      </c>
      <c r="G4" s="49"/>
      <c r="H4" s="49"/>
      <c r="I4" s="49"/>
      <c r="J4" s="49"/>
      <c r="K4" s="49"/>
      <c r="L4" s="49"/>
      <c r="M4" s="50"/>
      <c r="N4" s="50"/>
      <c r="O4" s="50"/>
      <c r="P4" s="50"/>
      <c r="Q4" s="50"/>
      <c r="R4" s="48" t="s">
        <v>79</v>
      </c>
      <c r="S4" s="49"/>
      <c r="T4" s="49"/>
      <c r="U4" s="49"/>
      <c r="V4" s="49"/>
      <c r="W4" s="49"/>
      <c r="X4" s="49"/>
      <c r="Y4" s="50"/>
      <c r="Z4" s="50"/>
      <c r="AA4" s="50"/>
      <c r="AB4" s="50"/>
      <c r="AC4" s="50"/>
      <c r="AD4" s="50"/>
      <c r="AE4" s="51"/>
      <c r="AF4" s="125" t="s">
        <v>6</v>
      </c>
      <c r="AG4" s="112" t="s">
        <v>2</v>
      </c>
      <c r="AH4" s="112" t="s">
        <v>127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</row>
    <row r="5" spans="1:220" ht="20.25" customHeight="1">
      <c r="A5" s="112" t="s">
        <v>3</v>
      </c>
      <c r="B5" s="112" t="s">
        <v>4</v>
      </c>
      <c r="C5" s="112" t="s">
        <v>5</v>
      </c>
      <c r="D5" s="112"/>
      <c r="E5" s="112"/>
      <c r="F5" s="119" t="s">
        <v>76</v>
      </c>
      <c r="G5" s="48" t="s">
        <v>26</v>
      </c>
      <c r="H5" s="50"/>
      <c r="I5" s="50"/>
      <c r="J5" s="50"/>
      <c r="K5" s="50"/>
      <c r="L5" s="51"/>
      <c r="M5" s="122" t="s">
        <v>27</v>
      </c>
      <c r="N5" s="118"/>
      <c r="O5" s="118"/>
      <c r="P5" s="118"/>
      <c r="Q5" s="118"/>
      <c r="R5" s="119" t="s">
        <v>76</v>
      </c>
      <c r="S5" s="48" t="s">
        <v>29</v>
      </c>
      <c r="T5" s="49"/>
      <c r="U5" s="49"/>
      <c r="V5" s="49"/>
      <c r="W5" s="49"/>
      <c r="X5" s="51"/>
      <c r="Y5" s="122" t="s">
        <v>30</v>
      </c>
      <c r="Z5" s="118"/>
      <c r="AA5" s="118"/>
      <c r="AB5" s="118"/>
      <c r="AC5" s="118" t="s">
        <v>31</v>
      </c>
      <c r="AD5" s="118" t="s">
        <v>32</v>
      </c>
      <c r="AE5" s="118" t="s">
        <v>80</v>
      </c>
      <c r="AF5" s="112"/>
      <c r="AG5" s="112"/>
      <c r="AH5" s="112" t="s">
        <v>8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</row>
    <row r="6" spans="1:220" ht="20.25" customHeight="1">
      <c r="A6" s="112"/>
      <c r="B6" s="112"/>
      <c r="C6" s="112"/>
      <c r="D6" s="112"/>
      <c r="E6" s="112"/>
      <c r="F6" s="112"/>
      <c r="G6" s="120" t="s">
        <v>8</v>
      </c>
      <c r="H6" s="120" t="s">
        <v>81</v>
      </c>
      <c r="I6" s="120" t="s">
        <v>83</v>
      </c>
      <c r="J6" s="120" t="s">
        <v>84</v>
      </c>
      <c r="K6" s="120" t="s">
        <v>85</v>
      </c>
      <c r="L6" s="118" t="s">
        <v>86</v>
      </c>
      <c r="M6" s="112" t="s">
        <v>8</v>
      </c>
      <c r="N6" s="112" t="s">
        <v>87</v>
      </c>
      <c r="O6" s="112" t="s">
        <v>88</v>
      </c>
      <c r="P6" s="116" t="s">
        <v>89</v>
      </c>
      <c r="Q6" s="112" t="s">
        <v>90</v>
      </c>
      <c r="R6" s="112"/>
      <c r="S6" s="119" t="s">
        <v>8</v>
      </c>
      <c r="T6" s="48" t="s">
        <v>91</v>
      </c>
      <c r="U6" s="50"/>
      <c r="V6" s="50"/>
      <c r="W6" s="50"/>
      <c r="X6" s="112" t="s">
        <v>92</v>
      </c>
      <c r="Y6" s="112" t="s">
        <v>8</v>
      </c>
      <c r="Z6" s="112" t="s">
        <v>93</v>
      </c>
      <c r="AA6" s="112" t="s">
        <v>94</v>
      </c>
      <c r="AB6" s="112" t="s">
        <v>95</v>
      </c>
      <c r="AC6" s="112"/>
      <c r="AD6" s="112"/>
      <c r="AE6" s="112"/>
      <c r="AF6" s="112"/>
      <c r="AG6" s="112"/>
      <c r="AH6" s="11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</row>
    <row r="7" spans="1:220" ht="20.25" customHeight="1">
      <c r="A7" s="112"/>
      <c r="B7" s="112"/>
      <c r="C7" s="112"/>
      <c r="D7" s="112"/>
      <c r="E7" s="112"/>
      <c r="F7" s="112"/>
      <c r="G7" s="121"/>
      <c r="H7" s="121"/>
      <c r="I7" s="121"/>
      <c r="J7" s="121"/>
      <c r="K7" s="121"/>
      <c r="L7" s="112"/>
      <c r="M7" s="112"/>
      <c r="N7" s="112"/>
      <c r="O7" s="112"/>
      <c r="P7" s="112"/>
      <c r="Q7" s="112"/>
      <c r="R7" s="112"/>
      <c r="S7" s="112"/>
      <c r="T7" s="118" t="s">
        <v>96</v>
      </c>
      <c r="U7" s="118" t="s">
        <v>83</v>
      </c>
      <c r="V7" s="118" t="s">
        <v>84</v>
      </c>
      <c r="W7" s="118" t="s">
        <v>97</v>
      </c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</row>
    <row r="8" spans="1:220" ht="20.25" customHeight="1">
      <c r="A8" s="112"/>
      <c r="B8" s="112"/>
      <c r="C8" s="112"/>
      <c r="D8" s="112"/>
      <c r="E8" s="112"/>
      <c r="F8" s="112"/>
      <c r="G8" s="121"/>
      <c r="H8" s="121"/>
      <c r="I8" s="121"/>
      <c r="J8" s="121"/>
      <c r="K8" s="121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</row>
    <row r="9" spans="1:220" ht="20.25" customHeight="1">
      <c r="A9" s="61" t="s">
        <v>7</v>
      </c>
      <c r="B9" s="62" t="s">
        <v>7</v>
      </c>
      <c r="C9" s="62" t="s">
        <v>7</v>
      </c>
      <c r="D9" s="54" t="s">
        <v>7</v>
      </c>
      <c r="E9" s="55">
        <v>1</v>
      </c>
      <c r="F9" s="55">
        <v>2</v>
      </c>
      <c r="G9" s="56">
        <v>3</v>
      </c>
      <c r="H9" s="55">
        <v>4</v>
      </c>
      <c r="I9" s="55" t="s">
        <v>98</v>
      </c>
      <c r="J9" s="56" t="s">
        <v>99</v>
      </c>
      <c r="K9" s="55" t="s">
        <v>100</v>
      </c>
      <c r="L9" s="55" t="s">
        <v>101</v>
      </c>
      <c r="M9" s="55" t="s">
        <v>102</v>
      </c>
      <c r="N9" s="55" t="s">
        <v>103</v>
      </c>
      <c r="O9" s="55" t="s">
        <v>104</v>
      </c>
      <c r="P9" s="55" t="s">
        <v>105</v>
      </c>
      <c r="Q9" s="55" t="s">
        <v>106</v>
      </c>
      <c r="R9" s="55" t="s">
        <v>108</v>
      </c>
      <c r="S9" s="55" t="s">
        <v>109</v>
      </c>
      <c r="T9" s="55" t="s">
        <v>110</v>
      </c>
      <c r="U9" s="55" t="s">
        <v>111</v>
      </c>
      <c r="V9" s="56" t="s">
        <v>112</v>
      </c>
      <c r="W9" s="55" t="s">
        <v>113</v>
      </c>
      <c r="X9" s="55" t="s">
        <v>114</v>
      </c>
      <c r="Y9" s="55" t="s">
        <v>115</v>
      </c>
      <c r="Z9" s="55" t="s">
        <v>116</v>
      </c>
      <c r="AA9" s="55" t="s">
        <v>117</v>
      </c>
      <c r="AB9" s="55" t="s">
        <v>118</v>
      </c>
      <c r="AC9" s="56" t="s">
        <v>119</v>
      </c>
      <c r="AD9" s="56" t="s">
        <v>120</v>
      </c>
      <c r="AE9" s="56" t="s">
        <v>121</v>
      </c>
      <c r="AF9" s="55" t="s">
        <v>122</v>
      </c>
      <c r="AG9" s="55" t="s">
        <v>123</v>
      </c>
      <c r="AH9" s="55" t="s">
        <v>124</v>
      </c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</row>
    <row r="10" spans="1:220" ht="20.25" customHeight="1">
      <c r="A10" s="42"/>
      <c r="B10" s="42"/>
      <c r="C10" s="42"/>
      <c r="D10" s="68" t="s">
        <v>129</v>
      </c>
      <c r="E10" s="43"/>
      <c r="F10" s="43"/>
      <c r="G10" s="43">
        <f>H10+I10+J10+K10+L10</f>
        <v>0</v>
      </c>
      <c r="H10" s="43"/>
      <c r="I10" s="43"/>
      <c r="J10" s="59"/>
      <c r="K10" s="43"/>
      <c r="L10" s="43"/>
      <c r="M10" s="43"/>
      <c r="N10" s="43"/>
      <c r="O10" s="43"/>
      <c r="P10" s="43"/>
      <c r="Q10" s="43"/>
      <c r="R10" s="43"/>
      <c r="S10" s="43">
        <f>T10+U10+V10+W10</f>
        <v>0</v>
      </c>
      <c r="T10" s="43"/>
      <c r="U10" s="43"/>
      <c r="V10" s="59"/>
      <c r="W10" s="43"/>
      <c r="X10" s="43"/>
      <c r="Y10" s="43"/>
      <c r="Z10" s="43"/>
      <c r="AA10" s="43"/>
      <c r="AB10" s="63"/>
      <c r="AC10" s="43"/>
      <c r="AD10" s="43"/>
      <c r="AE10" s="43"/>
      <c r="AF10" s="43"/>
      <c r="AG10" s="43"/>
      <c r="AH10" s="43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</row>
    <row r="11" spans="1:220" ht="18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7"/>
      <c r="AC11" s="66"/>
      <c r="AD11" s="66"/>
      <c r="AE11" s="66"/>
      <c r="AF11" s="65"/>
      <c r="AG11" s="65"/>
      <c r="AH11" s="65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</row>
    <row r="12" spans="1:220" ht="18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65"/>
      <c r="AA12" s="65"/>
      <c r="AB12" s="67"/>
      <c r="AC12" s="66"/>
      <c r="AD12" s="66"/>
      <c r="AE12" s="66"/>
      <c r="AF12" s="66"/>
      <c r="AG12" s="65"/>
      <c r="AH12" s="65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</row>
    <row r="13" spans="1:220" ht="18" customHeight="1">
      <c r="A13" s="66"/>
      <c r="B13" s="65"/>
      <c r="C13" s="65"/>
      <c r="D13" s="65"/>
      <c r="E13" s="65"/>
      <c r="F13" s="65"/>
      <c r="G13" s="65"/>
      <c r="H13" s="65"/>
      <c r="I13" s="66"/>
      <c r="J13" s="66"/>
      <c r="K13" s="65"/>
      <c r="L13" s="65"/>
      <c r="M13" s="65"/>
      <c r="N13" s="65"/>
      <c r="O13" s="66"/>
      <c r="P13" s="65"/>
      <c r="Q13" s="65"/>
      <c r="R13" s="65"/>
      <c r="S13" s="66"/>
      <c r="T13" s="65"/>
      <c r="U13" s="65"/>
      <c r="V13" s="65"/>
      <c r="W13" s="65"/>
      <c r="X13" s="65"/>
      <c r="Y13" s="66"/>
      <c r="Z13" s="65"/>
      <c r="AA13" s="66"/>
      <c r="AB13" s="67"/>
      <c r="AC13" s="66"/>
      <c r="AD13" s="66"/>
      <c r="AE13" s="66"/>
      <c r="AF13" s="66"/>
      <c r="AG13" s="65"/>
      <c r="AH13" s="65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</row>
    <row r="14" spans="1:220" ht="18" customHeight="1">
      <c r="A14" s="66"/>
      <c r="B14" s="66"/>
      <c r="C14" s="65"/>
      <c r="D14" s="65"/>
      <c r="E14" s="65"/>
      <c r="F14" s="65"/>
      <c r="G14" s="65"/>
      <c r="H14" s="65"/>
      <c r="I14" s="66"/>
      <c r="J14" s="66"/>
      <c r="K14" s="66"/>
      <c r="L14" s="65"/>
      <c r="M14" s="65"/>
      <c r="N14" s="66"/>
      <c r="O14" s="66"/>
      <c r="P14" s="65"/>
      <c r="Q14" s="65"/>
      <c r="R14" s="65"/>
      <c r="S14" s="66"/>
      <c r="T14" s="66"/>
      <c r="U14" s="65"/>
      <c r="V14" s="65"/>
      <c r="W14" s="65"/>
      <c r="X14" s="65"/>
      <c r="Y14" s="66"/>
      <c r="Z14" s="65"/>
      <c r="AA14" s="66"/>
      <c r="AB14" s="67"/>
      <c r="AC14" s="66"/>
      <c r="AD14" s="66"/>
      <c r="AE14" s="66"/>
      <c r="AF14" s="66"/>
      <c r="AG14" s="65"/>
      <c r="AH14" s="65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</row>
    <row r="15" spans="1:220" ht="18" customHeight="1">
      <c r="A15" s="66"/>
      <c r="B15" s="66"/>
      <c r="C15" s="65"/>
      <c r="D15" s="65"/>
      <c r="E15" s="65"/>
      <c r="F15" s="66"/>
      <c r="G15" s="65"/>
      <c r="H15" s="65"/>
      <c r="I15" s="66"/>
      <c r="J15" s="66"/>
      <c r="K15" s="66"/>
      <c r="L15" s="65"/>
      <c r="M15" s="66"/>
      <c r="N15" s="66"/>
      <c r="O15" s="66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66"/>
      <c r="AB15" s="67"/>
      <c r="AC15" s="66"/>
      <c r="AD15" s="66"/>
      <c r="AE15" s="66"/>
      <c r="AF15" s="65"/>
      <c r="AG15" s="65"/>
      <c r="AH15" s="65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</row>
    <row r="16" spans="1:220" ht="18" customHeight="1">
      <c r="A16" s="66"/>
      <c r="B16" s="66"/>
      <c r="C16" s="66"/>
      <c r="D16" s="65"/>
      <c r="E16" s="65"/>
      <c r="F16" s="66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5"/>
      <c r="R16" s="66"/>
      <c r="S16" s="65"/>
      <c r="T16" s="65"/>
      <c r="U16" s="65"/>
      <c r="V16" s="65"/>
      <c r="W16" s="66"/>
      <c r="X16" s="66"/>
      <c r="Y16" s="66"/>
      <c r="Z16" s="66"/>
      <c r="AA16" s="66"/>
      <c r="AB16" s="67"/>
      <c r="AC16" s="66"/>
      <c r="AD16" s="66"/>
      <c r="AE16" s="66"/>
      <c r="AF16" s="66"/>
      <c r="AG16" s="65"/>
      <c r="AH16" s="66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</row>
    <row r="17" spans="1:220" ht="18" customHeight="1">
      <c r="A17" s="66"/>
      <c r="B17" s="66"/>
      <c r="C17" s="66"/>
      <c r="D17" s="65"/>
      <c r="E17" s="65"/>
      <c r="F17" s="66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5"/>
      <c r="R17" s="65"/>
      <c r="S17" s="66"/>
      <c r="T17" s="66"/>
      <c r="U17" s="65"/>
      <c r="V17" s="65"/>
      <c r="W17" s="66"/>
      <c r="X17" s="65"/>
      <c r="Y17" s="66"/>
      <c r="Z17" s="66"/>
      <c r="AA17" s="66"/>
      <c r="AB17" s="67"/>
      <c r="AC17" s="66"/>
      <c r="AD17" s="66"/>
      <c r="AE17" s="66"/>
      <c r="AF17" s="66"/>
      <c r="AG17" s="66"/>
      <c r="AH17" s="66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</row>
    <row r="18" spans="1:220" ht="18" customHeight="1">
      <c r="A18" s="66"/>
      <c r="B18" s="66"/>
      <c r="C18" s="66"/>
      <c r="D18" s="65"/>
      <c r="E18" s="65"/>
      <c r="F18" s="66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5"/>
      <c r="S18" s="66"/>
      <c r="T18" s="66"/>
      <c r="U18" s="65"/>
      <c r="V18" s="65"/>
      <c r="W18" s="66"/>
      <c r="X18" s="65"/>
      <c r="Y18" s="66"/>
      <c r="Z18" s="66"/>
      <c r="AA18" s="66"/>
      <c r="AB18" s="67"/>
      <c r="AC18" s="66"/>
      <c r="AD18" s="66"/>
      <c r="AE18" s="66"/>
      <c r="AF18" s="66"/>
      <c r="AG18" s="66"/>
      <c r="AH18" s="66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</row>
    <row r="19" spans="1:220" ht="18" customHeight="1">
      <c r="A19" s="66"/>
      <c r="B19" s="66"/>
      <c r="C19" s="66"/>
      <c r="D19" s="66"/>
      <c r="E19" s="66"/>
      <c r="F19" s="66"/>
      <c r="G19" s="66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  <c r="AC19" s="66"/>
      <c r="AD19" s="66"/>
      <c r="AE19" s="66"/>
      <c r="AF19" s="66"/>
      <c r="AG19" s="66"/>
      <c r="AH19" s="66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</row>
    <row r="20" spans="1:220" ht="18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1:220" ht="18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</sheetData>
  <mergeCells count="38">
    <mergeCell ref="M5:Q5"/>
    <mergeCell ref="AG3:AH3"/>
    <mergeCell ref="A1:C1"/>
    <mergeCell ref="A5:A8"/>
    <mergeCell ref="B5:B8"/>
    <mergeCell ref="C5:C8"/>
    <mergeCell ref="D4:D8"/>
    <mergeCell ref="R5:R8"/>
    <mergeCell ref="M6:M8"/>
    <mergeCell ref="N6:N8"/>
    <mergeCell ref="O6:O8"/>
    <mergeCell ref="E4:E8"/>
    <mergeCell ref="F5:F8"/>
    <mergeCell ref="G6:G8"/>
    <mergeCell ref="H6:H8"/>
    <mergeCell ref="L6:L8"/>
    <mergeCell ref="S6:S8"/>
    <mergeCell ref="Y6:Y8"/>
    <mergeCell ref="K6:K8"/>
    <mergeCell ref="I6:I8"/>
    <mergeCell ref="J6:J8"/>
    <mergeCell ref="T7:T8"/>
    <mergeCell ref="X6:X8"/>
    <mergeCell ref="W7:W8"/>
    <mergeCell ref="U7:U8"/>
    <mergeCell ref="V7:V8"/>
    <mergeCell ref="Q6:Q8"/>
    <mergeCell ref="P6:P8"/>
    <mergeCell ref="Z6:Z8"/>
    <mergeCell ref="AH4:AH8"/>
    <mergeCell ref="AF4:AF8"/>
    <mergeCell ref="AG4:AG8"/>
    <mergeCell ref="AA6:AA8"/>
    <mergeCell ref="AC5:AC8"/>
    <mergeCell ref="AD5:AD8"/>
    <mergeCell ref="AE5:AE8"/>
    <mergeCell ref="Y5:AB5"/>
    <mergeCell ref="AB6:AB8"/>
  </mergeCells>
  <phoneticPr fontId="3" type="noConversion"/>
  <printOptions horizontalCentered="1"/>
  <pageMargins left="0.78740157480314954" right="0.39370078740157477" top="0.39370078740157477" bottom="0.39370078740157477" header="0.39370078740157477" footer="0.39370078740157477"/>
  <pageSetup paperSize="9" scale="76" fitToHeight="99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showGridLines="0" workbookViewId="0">
      <selection activeCell="A3" sqref="A3"/>
    </sheetView>
  </sheetViews>
  <sheetFormatPr defaultRowHeight="14.25"/>
  <cols>
    <col min="1" max="1" width="49" customWidth="1"/>
    <col min="2" max="2" width="43.25" customWidth="1"/>
  </cols>
  <sheetData>
    <row r="1" spans="1:3">
      <c r="A1" s="75" t="s">
        <v>139</v>
      </c>
      <c r="B1" s="75"/>
      <c r="C1" s="75"/>
    </row>
    <row r="2" spans="1:3" ht="40.5" customHeight="1">
      <c r="A2" s="128" t="s">
        <v>131</v>
      </c>
      <c r="B2" s="128"/>
    </row>
    <row r="3" spans="1:3" ht="18.75" customHeight="1">
      <c r="A3" s="129" t="s">
        <v>199</v>
      </c>
      <c r="B3" s="4" t="s">
        <v>10</v>
      </c>
    </row>
    <row r="4" spans="1:3" ht="30" customHeight="1">
      <c r="A4" s="3" t="s">
        <v>11</v>
      </c>
      <c r="B4" s="3" t="s">
        <v>16</v>
      </c>
    </row>
    <row r="5" spans="1:3" ht="30" customHeight="1">
      <c r="A5" s="2" t="s">
        <v>58</v>
      </c>
      <c r="B5" s="5">
        <v>2132</v>
      </c>
    </row>
    <row r="6" spans="1:3" ht="30" customHeight="1">
      <c r="A6" s="1" t="s">
        <v>12</v>
      </c>
      <c r="B6" s="5">
        <v>0</v>
      </c>
    </row>
    <row r="7" spans="1:3" ht="30" customHeight="1">
      <c r="A7" s="1" t="s">
        <v>13</v>
      </c>
      <c r="B7" s="5">
        <v>10</v>
      </c>
    </row>
    <row r="8" spans="1:3" ht="30" customHeight="1">
      <c r="A8" s="1" t="s">
        <v>14</v>
      </c>
      <c r="B8" s="5"/>
    </row>
    <row r="9" spans="1:3" ht="30" customHeight="1">
      <c r="A9" s="1" t="s">
        <v>15</v>
      </c>
      <c r="B9" s="5">
        <v>2022</v>
      </c>
    </row>
    <row r="10" spans="1:3" ht="30" customHeight="1">
      <c r="A10" s="1" t="s">
        <v>17</v>
      </c>
      <c r="B10" s="5">
        <v>100</v>
      </c>
    </row>
    <row r="11" spans="1:3" ht="30" customHeight="1">
      <c r="A11" s="1"/>
      <c r="B11" s="1"/>
    </row>
    <row r="12" spans="1:3">
      <c r="A12" s="127" t="s">
        <v>9</v>
      </c>
      <c r="B12" s="127"/>
    </row>
    <row r="13" spans="1:3">
      <c r="A13" s="127"/>
      <c r="B13" s="127"/>
    </row>
    <row r="14" spans="1:3">
      <c r="A14" s="127"/>
      <c r="B14" s="127"/>
    </row>
    <row r="15" spans="1:3">
      <c r="A15" s="127"/>
      <c r="B15" s="127"/>
    </row>
    <row r="16" spans="1:3">
      <c r="A16" s="127"/>
      <c r="B16" s="127"/>
    </row>
    <row r="17" spans="1:2">
      <c r="A17" s="127"/>
      <c r="B17" s="127"/>
    </row>
  </sheetData>
  <sheetProtection formatCells="0" formatColumns="0" formatRows="0"/>
  <mergeCells count="2">
    <mergeCell ref="A12:B17"/>
    <mergeCell ref="A2:B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7</vt:i4>
      </vt:variant>
    </vt:vector>
  </HeadingPairs>
  <TitlesOfParts>
    <vt:vector size="12" baseType="lpstr">
      <vt:lpstr>1、收支预算总表（收支平衡）</vt:lpstr>
      <vt:lpstr>2、支出预算分类汇总表(按科目)</vt:lpstr>
      <vt:lpstr>3、一般公共预算拔款（经费拨款）支出预算表(按科目)</vt:lpstr>
      <vt:lpstr>4、纳入预算政府基金收支表11</vt:lpstr>
      <vt:lpstr>5、“三公”经费预算统计表</vt:lpstr>
      <vt:lpstr>'1、收支预算总表（收支平衡）'!Print_Area</vt:lpstr>
      <vt:lpstr>'2、支出预算分类汇总表(按科目)'!Print_Area</vt:lpstr>
      <vt:lpstr>'3、一般公共预算拔款（经费拨款）支出预算表(按科目)'!Print_Area</vt:lpstr>
      <vt:lpstr>'1、收支预算总表（收支平衡）'!Print_Titles</vt:lpstr>
      <vt:lpstr>'2、支出预算分类汇总表(按科目)'!Print_Titles</vt:lpstr>
      <vt:lpstr>'3、一般公共预算拔款（经费拨款）支出预算表(按科目)'!Print_Titles</vt:lpstr>
      <vt:lpstr>'4、纳入预算政府基金收支表11'!Print_Titles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User</cp:lastModifiedBy>
  <cp:lastPrinted>2016-02-16T07:01:49Z</cp:lastPrinted>
  <dcterms:created xsi:type="dcterms:W3CDTF">2013-12-27T04:14:59Z</dcterms:created>
  <dcterms:modified xsi:type="dcterms:W3CDTF">2016-02-19T09:29:39Z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593262</vt:i4>
  </property>
</Properties>
</file>